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iana/Documents/Schaken archief/De Giessen/Schaakboek/"/>
    </mc:Choice>
  </mc:AlternateContent>
  <xr:revisionPtr revIDLastSave="0" documentId="13_ncr:1_{5194B85A-133D-B54D-9F83-2012FE3766B4}" xr6:coauthVersionLast="36" xr6:coauthVersionMax="36" xr10:uidLastSave="{00000000-0000-0000-0000-000000000000}"/>
  <bookViews>
    <workbookView xWindow="0" yWindow="460" windowWidth="51200" windowHeight="26860" xr2:uid="{00000000-000D-0000-FFFF-FFFF00000000}"/>
  </bookViews>
  <sheets>
    <sheet name="SGS-Beker" sheetId="1" r:id="rId1"/>
    <sheet name="Persoonlijke resultaten" sheetId="4" r:id="rId2"/>
  </sheets>
  <definedNames>
    <definedName name="_xlnm.Print_Area" localSheetId="1">'Persoonlijke resultaten'!$A$1:$FB$65</definedName>
    <definedName name="_xlnm.Print_Area" localSheetId="0">'SGS-Beker'!$A$1:$FN$65</definedName>
    <definedName name="_xlnm.Print_Titles" localSheetId="1">'Persoonlijke resultaten'!$A:$B,'Persoonlijke resultaten'!$1:$1</definedName>
    <definedName name="_xlnm.Print_Titles" localSheetId="0">'SGS-Beker'!$A:$B,'SGS-Beker'!$1:$2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L5" i="1" l="1"/>
  <c r="FL49" i="1"/>
  <c r="FL15" i="1"/>
  <c r="FL32" i="1"/>
  <c r="FL31" i="1"/>
  <c r="FL36" i="1"/>
  <c r="FL35" i="1"/>
  <c r="FL34" i="1"/>
  <c r="EY63" i="1"/>
  <c r="EX63" i="1"/>
  <c r="EW63" i="1"/>
  <c r="EV63" i="1"/>
  <c r="EU63" i="1"/>
  <c r="ET63" i="1"/>
  <c r="ET64" i="1" l="1"/>
  <c r="EU64" i="1" s="1"/>
  <c r="FB64" i="4"/>
  <c r="EZ64" i="4"/>
  <c r="EY64" i="4"/>
  <c r="EX64" i="4"/>
  <c r="FB31" i="4"/>
  <c r="EZ31" i="4"/>
  <c r="EY31" i="4"/>
  <c r="EX31" i="4"/>
  <c r="EW64" i="4" l="1"/>
  <c r="FA64" i="4" s="1"/>
  <c r="EW31" i="4"/>
  <c r="FA31" i="4" s="1"/>
  <c r="FL61" i="1"/>
  <c r="FM61" i="1" s="1"/>
  <c r="FI61" i="1"/>
  <c r="FH61" i="1"/>
  <c r="FG61" i="1"/>
  <c r="FF61" i="1"/>
  <c r="FK61" i="1" s="1"/>
  <c r="FL60" i="1"/>
  <c r="FM60" i="1" s="1"/>
  <c r="FI60" i="1"/>
  <c r="FH60" i="1"/>
  <c r="FG60" i="1"/>
  <c r="FF60" i="1"/>
  <c r="FK60" i="1" s="1"/>
  <c r="FL59" i="1"/>
  <c r="FM59" i="1" s="1"/>
  <c r="FI59" i="1"/>
  <c r="FH59" i="1"/>
  <c r="FG59" i="1"/>
  <c r="FF59" i="1"/>
  <c r="FK59" i="1" s="1"/>
  <c r="FL58" i="1"/>
  <c r="FM58" i="1" s="1"/>
  <c r="FI58" i="1"/>
  <c r="FH58" i="1"/>
  <c r="FG58" i="1"/>
  <c r="FF58" i="1"/>
  <c r="FK58" i="1" s="1"/>
  <c r="FL57" i="1"/>
  <c r="FM57" i="1" s="1"/>
  <c r="FI57" i="1"/>
  <c r="FH57" i="1"/>
  <c r="FG57" i="1"/>
  <c r="FF57" i="1"/>
  <c r="FK57" i="1" s="1"/>
  <c r="FL56" i="1"/>
  <c r="FM56" i="1" s="1"/>
  <c r="FI56" i="1"/>
  <c r="FH56" i="1"/>
  <c r="FG56" i="1"/>
  <c r="FF56" i="1"/>
  <c r="FK56" i="1" s="1"/>
  <c r="FL55" i="1"/>
  <c r="FM55" i="1" s="1"/>
  <c r="FI55" i="1"/>
  <c r="FH55" i="1"/>
  <c r="FG55" i="1"/>
  <c r="FF55" i="1"/>
  <c r="FK55" i="1" s="1"/>
  <c r="FL43" i="1"/>
  <c r="FM43" i="1" s="1"/>
  <c r="FI43" i="1"/>
  <c r="FH43" i="1"/>
  <c r="FG43" i="1"/>
  <c r="FF43" i="1"/>
  <c r="FK43" i="1" s="1"/>
  <c r="FL20" i="1"/>
  <c r="FM20" i="1" s="1"/>
  <c r="FI20" i="1"/>
  <c r="FH20" i="1"/>
  <c r="FG20" i="1"/>
  <c r="FF20" i="1"/>
  <c r="FK20" i="1" s="1"/>
  <c r="FL54" i="1"/>
  <c r="FM54" i="1" s="1"/>
  <c r="FI54" i="1"/>
  <c r="FH54" i="1"/>
  <c r="FG54" i="1"/>
  <c r="FF54" i="1"/>
  <c r="FK54" i="1" s="1"/>
  <c r="FL53" i="1"/>
  <c r="FM53" i="1" s="1"/>
  <c r="FI53" i="1"/>
  <c r="FH53" i="1"/>
  <c r="FG53" i="1"/>
  <c r="FF53" i="1"/>
  <c r="FK53" i="1" s="1"/>
  <c r="FL47" i="1"/>
  <c r="FM47" i="1" s="1"/>
  <c r="FI47" i="1"/>
  <c r="FH47" i="1"/>
  <c r="FG47" i="1"/>
  <c r="FF47" i="1"/>
  <c r="FK47" i="1" s="1"/>
  <c r="FM49" i="1"/>
  <c r="FI49" i="1"/>
  <c r="FH49" i="1"/>
  <c r="FG49" i="1"/>
  <c r="FF49" i="1"/>
  <c r="FK49" i="1" s="1"/>
  <c r="FL39" i="1"/>
  <c r="FM39" i="1" s="1"/>
  <c r="FI39" i="1"/>
  <c r="FH39" i="1"/>
  <c r="FG39" i="1"/>
  <c r="FF39" i="1"/>
  <c r="FK39" i="1" s="1"/>
  <c r="FL42" i="1"/>
  <c r="FM42" i="1" s="1"/>
  <c r="FI42" i="1"/>
  <c r="FH42" i="1"/>
  <c r="FG42" i="1"/>
  <c r="FF42" i="1"/>
  <c r="FK42" i="1" s="1"/>
  <c r="FL52" i="1"/>
  <c r="FM52" i="1" s="1"/>
  <c r="FI52" i="1"/>
  <c r="FH52" i="1"/>
  <c r="FG52" i="1"/>
  <c r="FF52" i="1"/>
  <c r="FK52" i="1" s="1"/>
  <c r="FL50" i="1"/>
  <c r="FM50" i="1" s="1"/>
  <c r="FI50" i="1"/>
  <c r="FH50" i="1"/>
  <c r="FG50" i="1"/>
  <c r="FF50" i="1"/>
  <c r="FK50" i="1" s="1"/>
  <c r="FL48" i="1"/>
  <c r="FM48" i="1" s="1"/>
  <c r="FI48" i="1"/>
  <c r="FH48" i="1"/>
  <c r="FG48" i="1"/>
  <c r="FF48" i="1"/>
  <c r="FK48" i="1" s="1"/>
  <c r="FL46" i="1"/>
  <c r="FM46" i="1" s="1"/>
  <c r="FI46" i="1"/>
  <c r="FH46" i="1"/>
  <c r="FG46" i="1"/>
  <c r="FF46" i="1"/>
  <c r="FK46" i="1" s="1"/>
  <c r="FL51" i="1"/>
  <c r="FM51" i="1" s="1"/>
  <c r="FI51" i="1"/>
  <c r="FH51" i="1"/>
  <c r="FG51" i="1"/>
  <c r="FF51" i="1"/>
  <c r="FK51" i="1" s="1"/>
  <c r="FL44" i="1"/>
  <c r="FM44" i="1" s="1"/>
  <c r="FI44" i="1"/>
  <c r="FH44" i="1"/>
  <c r="FG44" i="1"/>
  <c r="FF44" i="1"/>
  <c r="FK44" i="1" s="1"/>
  <c r="FL41" i="1"/>
  <c r="FM41" i="1" s="1"/>
  <c r="FI41" i="1"/>
  <c r="FH41" i="1"/>
  <c r="FG41" i="1"/>
  <c r="FF41" i="1"/>
  <c r="FK41" i="1" s="1"/>
  <c r="FL40" i="1"/>
  <c r="FM40" i="1" s="1"/>
  <c r="FI40" i="1"/>
  <c r="FH40" i="1"/>
  <c r="FG40" i="1"/>
  <c r="FF40" i="1"/>
  <c r="FK40" i="1" s="1"/>
  <c r="FL29" i="1"/>
  <c r="FM29" i="1" s="1"/>
  <c r="FI29" i="1"/>
  <c r="FH29" i="1"/>
  <c r="FG29" i="1"/>
  <c r="FF29" i="1"/>
  <c r="FK29" i="1" s="1"/>
  <c r="FM31" i="1"/>
  <c r="FI31" i="1"/>
  <c r="FH31" i="1"/>
  <c r="FG31" i="1"/>
  <c r="FF31" i="1"/>
  <c r="FK31" i="1" s="1"/>
  <c r="FM36" i="1"/>
  <c r="FI36" i="1"/>
  <c r="FH36" i="1"/>
  <c r="FG36" i="1"/>
  <c r="FF36" i="1"/>
  <c r="FK36" i="1" s="1"/>
  <c r="FL33" i="1"/>
  <c r="FM33" i="1" s="1"/>
  <c r="FI33" i="1"/>
  <c r="FH33" i="1"/>
  <c r="FG33" i="1"/>
  <c r="FF33" i="1"/>
  <c r="FK33" i="1" s="1"/>
  <c r="FL22" i="1"/>
  <c r="FM22" i="1" s="1"/>
  <c r="FI22" i="1"/>
  <c r="FH22" i="1"/>
  <c r="FG22" i="1"/>
  <c r="FF22" i="1"/>
  <c r="FK22" i="1" s="1"/>
  <c r="FM34" i="1"/>
  <c r="FI34" i="1"/>
  <c r="FH34" i="1"/>
  <c r="FG34" i="1"/>
  <c r="FF34" i="1"/>
  <c r="FK34" i="1" s="1"/>
  <c r="FM35" i="1"/>
  <c r="FI35" i="1"/>
  <c r="FH35" i="1"/>
  <c r="FG35" i="1"/>
  <c r="FF35" i="1"/>
  <c r="FK35" i="1" s="1"/>
  <c r="FL45" i="1"/>
  <c r="FM45" i="1" s="1"/>
  <c r="FI45" i="1"/>
  <c r="FH45" i="1"/>
  <c r="FG45" i="1"/>
  <c r="FF45" i="1"/>
  <c r="FK45" i="1" s="1"/>
  <c r="FL37" i="1"/>
  <c r="FM37" i="1" s="1"/>
  <c r="FI37" i="1"/>
  <c r="FH37" i="1"/>
  <c r="FG37" i="1"/>
  <c r="FF37" i="1"/>
  <c r="FK37" i="1" s="1"/>
  <c r="FL17" i="1"/>
  <c r="FM17" i="1" s="1"/>
  <c r="FI17" i="1"/>
  <c r="FH17" i="1"/>
  <c r="FG17" i="1"/>
  <c r="FF17" i="1"/>
  <c r="FK17" i="1" s="1"/>
  <c r="FL23" i="1"/>
  <c r="FM23" i="1" s="1"/>
  <c r="FI23" i="1"/>
  <c r="FH23" i="1"/>
  <c r="FG23" i="1"/>
  <c r="FF23" i="1"/>
  <c r="FK23" i="1" s="1"/>
  <c r="FL27" i="1"/>
  <c r="FM27" i="1" s="1"/>
  <c r="FI27" i="1"/>
  <c r="FH27" i="1"/>
  <c r="FG27" i="1"/>
  <c r="FF27" i="1"/>
  <c r="FK27" i="1" s="1"/>
  <c r="FL28" i="1"/>
  <c r="FM28" i="1" s="1"/>
  <c r="FI28" i="1"/>
  <c r="FH28" i="1"/>
  <c r="FG28" i="1"/>
  <c r="FF28" i="1"/>
  <c r="FK28" i="1" s="1"/>
  <c r="FM32" i="1"/>
  <c r="FI32" i="1"/>
  <c r="FH32" i="1"/>
  <c r="FG32" i="1"/>
  <c r="FF32" i="1"/>
  <c r="FK32" i="1" s="1"/>
  <c r="FL30" i="1"/>
  <c r="FM30" i="1" s="1"/>
  <c r="FI30" i="1"/>
  <c r="FH30" i="1"/>
  <c r="FG30" i="1"/>
  <c r="FF30" i="1"/>
  <c r="FK30" i="1" s="1"/>
  <c r="FL25" i="1"/>
  <c r="FM25" i="1" s="1"/>
  <c r="FI25" i="1"/>
  <c r="FH25" i="1"/>
  <c r="FG25" i="1"/>
  <c r="FF25" i="1"/>
  <c r="FK25" i="1" s="1"/>
  <c r="FL24" i="1"/>
  <c r="FM24" i="1" s="1"/>
  <c r="FI24" i="1"/>
  <c r="FH24" i="1"/>
  <c r="FG24" i="1"/>
  <c r="FF24" i="1"/>
  <c r="FK24" i="1" s="1"/>
  <c r="FL26" i="1"/>
  <c r="FM26" i="1" s="1"/>
  <c r="FI26" i="1"/>
  <c r="FH26" i="1"/>
  <c r="FG26" i="1"/>
  <c r="FF26" i="1"/>
  <c r="FK26" i="1" s="1"/>
  <c r="FL21" i="1"/>
  <c r="FM21" i="1" s="1"/>
  <c r="FI21" i="1"/>
  <c r="FH21" i="1"/>
  <c r="FG21" i="1"/>
  <c r="FF21" i="1"/>
  <c r="FK21" i="1" s="1"/>
  <c r="FL38" i="1"/>
  <c r="FM38" i="1" s="1"/>
  <c r="FI38" i="1"/>
  <c r="FH38" i="1"/>
  <c r="FG38" i="1"/>
  <c r="FF38" i="1"/>
  <c r="FK38" i="1" s="1"/>
  <c r="FM15" i="1"/>
  <c r="FI15" i="1"/>
  <c r="FH15" i="1"/>
  <c r="FG15" i="1"/>
  <c r="FF15" i="1"/>
  <c r="FK15" i="1" s="1"/>
  <c r="FL18" i="1"/>
  <c r="FM18" i="1" s="1"/>
  <c r="FI18" i="1"/>
  <c r="FH18" i="1"/>
  <c r="FG18" i="1"/>
  <c r="FF18" i="1"/>
  <c r="FK18" i="1" s="1"/>
  <c r="FL19" i="1"/>
  <c r="FM19" i="1" s="1"/>
  <c r="FI19" i="1"/>
  <c r="FH19" i="1"/>
  <c r="FG19" i="1"/>
  <c r="FF19" i="1"/>
  <c r="FK19" i="1" s="1"/>
  <c r="FL11" i="1"/>
  <c r="FM11" i="1" s="1"/>
  <c r="FI11" i="1"/>
  <c r="FH11" i="1"/>
  <c r="FG11" i="1"/>
  <c r="FF11" i="1"/>
  <c r="FK11" i="1" s="1"/>
  <c r="FL14" i="1"/>
  <c r="FM14" i="1" s="1"/>
  <c r="FI14" i="1"/>
  <c r="FH14" i="1"/>
  <c r="FG14" i="1"/>
  <c r="FF14" i="1"/>
  <c r="FK14" i="1" s="1"/>
  <c r="FL13" i="1"/>
  <c r="FM13" i="1" s="1"/>
  <c r="FI13" i="1"/>
  <c r="FH13" i="1"/>
  <c r="FG13" i="1"/>
  <c r="FF13" i="1"/>
  <c r="FK13" i="1" s="1"/>
  <c r="FL16" i="1"/>
  <c r="FM16" i="1" s="1"/>
  <c r="FI16" i="1"/>
  <c r="FH16" i="1"/>
  <c r="FG16" i="1"/>
  <c r="FF16" i="1"/>
  <c r="FK16" i="1" s="1"/>
  <c r="FL12" i="1"/>
  <c r="FM12" i="1" s="1"/>
  <c r="FI12" i="1"/>
  <c r="FH12" i="1"/>
  <c r="FG12" i="1"/>
  <c r="FF12" i="1"/>
  <c r="FK12" i="1" s="1"/>
  <c r="FL10" i="1"/>
  <c r="FM10" i="1" s="1"/>
  <c r="FI10" i="1"/>
  <c r="FH10" i="1"/>
  <c r="FG10" i="1"/>
  <c r="FF10" i="1"/>
  <c r="FK10" i="1" s="1"/>
  <c r="FL9" i="1"/>
  <c r="FM9" i="1" s="1"/>
  <c r="FI9" i="1"/>
  <c r="FH9" i="1"/>
  <c r="FG9" i="1"/>
  <c r="FF9" i="1"/>
  <c r="FK9" i="1" s="1"/>
  <c r="FM5" i="1"/>
  <c r="FI5" i="1"/>
  <c r="FH5" i="1"/>
  <c r="FG5" i="1"/>
  <c r="FF5" i="1"/>
  <c r="FK5" i="1" s="1"/>
  <c r="FL6" i="1"/>
  <c r="FM6" i="1" s="1"/>
  <c r="FI6" i="1"/>
  <c r="FH6" i="1"/>
  <c r="FG6" i="1"/>
  <c r="FF6" i="1"/>
  <c r="FK6" i="1" s="1"/>
  <c r="FL7" i="1"/>
  <c r="FM7" i="1" s="1"/>
  <c r="FI7" i="1"/>
  <c r="FH7" i="1"/>
  <c r="FG7" i="1"/>
  <c r="FF7" i="1"/>
  <c r="FK7" i="1" s="1"/>
  <c r="FL8" i="1"/>
  <c r="FM8" i="1" s="1"/>
  <c r="FI8" i="1"/>
  <c r="FH8" i="1"/>
  <c r="FG8" i="1"/>
  <c r="FF8" i="1"/>
  <c r="FK8" i="1" s="1"/>
  <c r="FL4" i="1"/>
  <c r="FM4" i="1" s="1"/>
  <c r="FI4" i="1"/>
  <c r="FH4" i="1"/>
  <c r="FG4" i="1"/>
  <c r="FF4" i="1"/>
  <c r="FK4" i="1" s="1"/>
  <c r="FL3" i="1"/>
  <c r="FM3" i="1" s="1"/>
  <c r="FI3" i="1"/>
  <c r="FH3" i="1"/>
  <c r="FG3" i="1"/>
  <c r="FF3" i="1"/>
  <c r="FK3" i="1" s="1"/>
  <c r="FE63" i="1"/>
  <c r="FD63" i="1"/>
  <c r="FC63" i="1"/>
  <c r="FB63" i="1"/>
  <c r="FA63" i="1"/>
  <c r="EZ63" i="1"/>
  <c r="FB33" i="4"/>
  <c r="FB32" i="4"/>
  <c r="FB23" i="4"/>
  <c r="FB30" i="4"/>
  <c r="FB29" i="4"/>
  <c r="FB28" i="4"/>
  <c r="FB27" i="4"/>
  <c r="FB26" i="4"/>
  <c r="FB25" i="4"/>
  <c r="FB24" i="4"/>
  <c r="FB22" i="4"/>
  <c r="FB21" i="4"/>
  <c r="FB12" i="4"/>
  <c r="FB13" i="4"/>
  <c r="FB20" i="4"/>
  <c r="FB19" i="4"/>
  <c r="FB18" i="4"/>
  <c r="FB17" i="4"/>
  <c r="FB15" i="4"/>
  <c r="FB14" i="4"/>
  <c r="FB11" i="4"/>
  <c r="FB10" i="4"/>
  <c r="FB9" i="4"/>
  <c r="FB8" i="4"/>
  <c r="FB7" i="4"/>
  <c r="FB6" i="4"/>
  <c r="FB5" i="4"/>
  <c r="FB4" i="4"/>
  <c r="FB16" i="4"/>
  <c r="FL62" i="1"/>
  <c r="FM62" i="1" s="1"/>
  <c r="FF62" i="1"/>
  <c r="FG62" i="1"/>
  <c r="FH62" i="1"/>
  <c r="FI62" i="1"/>
  <c r="EH63" i="1"/>
  <c r="EI63" i="1"/>
  <c r="EJ63" i="1"/>
  <c r="EK63" i="1"/>
  <c r="EL63" i="1"/>
  <c r="EM63" i="1"/>
  <c r="EX29" i="4"/>
  <c r="EY29" i="4"/>
  <c r="EZ29" i="4"/>
  <c r="A4" i="4"/>
  <c r="A5" i="4" s="1"/>
  <c r="EX28" i="4"/>
  <c r="EY28" i="4"/>
  <c r="EZ28" i="4"/>
  <c r="EX30" i="4"/>
  <c r="EY30" i="4"/>
  <c r="EZ30" i="4"/>
  <c r="FB61" i="4"/>
  <c r="FB56" i="4"/>
  <c r="FB63" i="4"/>
  <c r="FB60" i="4"/>
  <c r="FB62" i="4"/>
  <c r="FB58" i="4"/>
  <c r="FB55" i="4"/>
  <c r="FB59" i="4"/>
  <c r="FB57" i="4"/>
  <c r="FB54" i="4"/>
  <c r="FB53" i="4"/>
  <c r="FB52" i="4"/>
  <c r="FB51" i="4"/>
  <c r="A51" i="4"/>
  <c r="A52" i="4" s="1"/>
  <c r="A53" i="4" s="1"/>
  <c r="A54" i="4" s="1"/>
  <c r="EX56" i="4"/>
  <c r="EY56" i="4"/>
  <c r="EZ56" i="4"/>
  <c r="EX4" i="4"/>
  <c r="EY4" i="4"/>
  <c r="EZ4" i="4"/>
  <c r="EX5" i="4"/>
  <c r="EY5" i="4"/>
  <c r="EZ5" i="4"/>
  <c r="EX6" i="4"/>
  <c r="EY6" i="4"/>
  <c r="EZ6" i="4"/>
  <c r="EX8" i="4"/>
  <c r="EY8" i="4"/>
  <c r="EZ8" i="4"/>
  <c r="EX9" i="4"/>
  <c r="EY9" i="4"/>
  <c r="EZ9" i="4"/>
  <c r="EX7" i="4"/>
  <c r="EY7" i="4"/>
  <c r="EZ7" i="4"/>
  <c r="EX10" i="4"/>
  <c r="EY10" i="4"/>
  <c r="EZ10" i="4"/>
  <c r="EX11" i="4"/>
  <c r="EY11" i="4"/>
  <c r="EZ11" i="4"/>
  <c r="EX15" i="4"/>
  <c r="EY15" i="4"/>
  <c r="EZ15" i="4"/>
  <c r="EX14" i="4"/>
  <c r="EY14" i="4"/>
  <c r="EZ14" i="4"/>
  <c r="EX18" i="4"/>
  <c r="EY18" i="4"/>
  <c r="EZ18" i="4"/>
  <c r="EX19" i="4"/>
  <c r="EY19" i="4"/>
  <c r="EZ19" i="4"/>
  <c r="EX17" i="4"/>
  <c r="EY17" i="4"/>
  <c r="EZ17" i="4"/>
  <c r="EX21" i="4"/>
  <c r="EY21" i="4"/>
  <c r="EZ21" i="4"/>
  <c r="EX20" i="4"/>
  <c r="EY20" i="4"/>
  <c r="EZ20" i="4"/>
  <c r="EX22" i="4"/>
  <c r="EY22" i="4"/>
  <c r="EZ22" i="4"/>
  <c r="EX25" i="4"/>
  <c r="EY25" i="4"/>
  <c r="EZ25" i="4"/>
  <c r="EX26" i="4"/>
  <c r="EY26" i="4"/>
  <c r="EZ26" i="4"/>
  <c r="EX13" i="4"/>
  <c r="EY13" i="4"/>
  <c r="EZ13" i="4"/>
  <c r="EX27" i="4"/>
  <c r="EY27" i="4"/>
  <c r="EZ27" i="4"/>
  <c r="EX16" i="4"/>
  <c r="EY16" i="4"/>
  <c r="EZ16" i="4"/>
  <c r="EX24" i="4"/>
  <c r="EY24" i="4"/>
  <c r="EZ24" i="4"/>
  <c r="EX23" i="4"/>
  <c r="EY23" i="4"/>
  <c r="EZ23" i="4"/>
  <c r="EX12" i="4"/>
  <c r="EY12" i="4"/>
  <c r="EZ12" i="4"/>
  <c r="EY32" i="4"/>
  <c r="EY33" i="4"/>
  <c r="EX32" i="4"/>
  <c r="EZ32" i="4"/>
  <c r="EX33" i="4"/>
  <c r="EZ33" i="4"/>
  <c r="C34" i="4"/>
  <c r="H34" i="4"/>
  <c r="A37" i="4"/>
  <c r="A38" i="4" s="1"/>
  <c r="A39" i="4" s="1"/>
  <c r="A40" i="4" s="1"/>
  <c r="A41" i="4" s="1"/>
  <c r="A42" i="4" s="1"/>
  <c r="A43" i="4" s="1"/>
  <c r="A44" i="4" s="1"/>
  <c r="EX37" i="4"/>
  <c r="EY37" i="4"/>
  <c r="EZ37" i="4"/>
  <c r="FB37" i="4"/>
  <c r="EX38" i="4"/>
  <c r="EY38" i="4"/>
  <c r="EZ38" i="4"/>
  <c r="FB38" i="4"/>
  <c r="EX39" i="4"/>
  <c r="EY39" i="4"/>
  <c r="EZ39" i="4"/>
  <c r="FB39" i="4"/>
  <c r="EX40" i="4"/>
  <c r="EY40" i="4"/>
  <c r="EZ40" i="4"/>
  <c r="FB40" i="4"/>
  <c r="EX41" i="4"/>
  <c r="EY41" i="4"/>
  <c r="EZ41" i="4"/>
  <c r="FB41" i="4"/>
  <c r="EX42" i="4"/>
  <c r="EY42" i="4"/>
  <c r="EZ42" i="4"/>
  <c r="FB42" i="4"/>
  <c r="EX43" i="4"/>
  <c r="EY43" i="4"/>
  <c r="EZ43" i="4"/>
  <c r="FB43" i="4"/>
  <c r="EX44" i="4"/>
  <c r="EY44" i="4"/>
  <c r="EZ44" i="4"/>
  <c r="FB44" i="4"/>
  <c r="EX46" i="4"/>
  <c r="EY46" i="4"/>
  <c r="EZ46" i="4"/>
  <c r="FB46" i="4"/>
  <c r="EX47" i="4"/>
  <c r="EY47" i="4"/>
  <c r="EZ47" i="4"/>
  <c r="FB47" i="4"/>
  <c r="EX45" i="4"/>
  <c r="EY45" i="4"/>
  <c r="EZ45" i="4"/>
  <c r="FB45" i="4"/>
  <c r="EX51" i="4"/>
  <c r="EY51" i="4"/>
  <c r="EZ51" i="4"/>
  <c r="EX52" i="4"/>
  <c r="EY52" i="4"/>
  <c r="EZ52" i="4"/>
  <c r="EX54" i="4"/>
  <c r="EY54" i="4"/>
  <c r="EZ54" i="4"/>
  <c r="EX53" i="4"/>
  <c r="EY53" i="4"/>
  <c r="EZ53" i="4"/>
  <c r="EX57" i="4"/>
  <c r="EY57" i="4"/>
  <c r="EZ57" i="4"/>
  <c r="EX59" i="4"/>
  <c r="EY59" i="4"/>
  <c r="EZ59" i="4"/>
  <c r="EX55" i="4"/>
  <c r="EY55" i="4"/>
  <c r="EZ55" i="4"/>
  <c r="EX58" i="4"/>
  <c r="EY58" i="4"/>
  <c r="EZ58" i="4"/>
  <c r="EX62" i="4"/>
  <c r="EY62" i="4"/>
  <c r="EZ62" i="4"/>
  <c r="EX60" i="4"/>
  <c r="EY60" i="4"/>
  <c r="EZ60" i="4"/>
  <c r="EX63" i="4"/>
  <c r="EY63" i="4"/>
  <c r="EZ63" i="4"/>
  <c r="EZ61" i="4"/>
  <c r="EX61" i="4"/>
  <c r="EY61" i="4"/>
  <c r="A3" i="1"/>
  <c r="A4" i="1" s="1"/>
  <c r="EB63" i="1"/>
  <c r="EC63" i="1"/>
  <c r="ED63" i="1"/>
  <c r="EE63" i="1"/>
  <c r="EF63" i="1"/>
  <c r="EG63" i="1"/>
  <c r="DV63" i="1"/>
  <c r="DW63" i="1"/>
  <c r="DX63" i="1"/>
  <c r="DY63" i="1"/>
  <c r="DZ63" i="1"/>
  <c r="EA63" i="1"/>
  <c r="DP63" i="1"/>
  <c r="DQ63" i="1"/>
  <c r="DR63" i="1"/>
  <c r="DS63" i="1"/>
  <c r="DT63" i="1"/>
  <c r="DU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EN63" i="1"/>
  <c r="EO63" i="1"/>
  <c r="EP63" i="1"/>
  <c r="EQ63" i="1"/>
  <c r="ER63" i="1"/>
  <c r="ES63" i="1"/>
  <c r="FN63" i="1"/>
  <c r="FJ4" i="1" l="1"/>
  <c r="FJ5" i="1"/>
  <c r="FJ19" i="1"/>
  <c r="FJ23" i="1"/>
  <c r="FJ21" i="1"/>
  <c r="FJ30" i="1"/>
  <c r="FJ35" i="1"/>
  <c r="AG64" i="1"/>
  <c r="AH64" i="1" s="1"/>
  <c r="DP64" i="1"/>
  <c r="DQ64" i="1" s="1"/>
  <c r="EW62" i="4"/>
  <c r="FA62" i="4" s="1"/>
  <c r="EW57" i="4"/>
  <c r="FA57" i="4" s="1"/>
  <c r="EW45" i="4"/>
  <c r="FA45" i="4" s="1"/>
  <c r="EW39" i="4"/>
  <c r="FA39" i="4" s="1"/>
  <c r="EW25" i="4"/>
  <c r="FA25" i="4" s="1"/>
  <c r="EW38" i="4"/>
  <c r="FA38" i="4" s="1"/>
  <c r="EW37" i="4"/>
  <c r="FA37" i="4" s="1"/>
  <c r="EW43" i="4"/>
  <c r="FA43" i="4" s="1"/>
  <c r="EW42" i="4"/>
  <c r="FA42" i="4" s="1"/>
  <c r="EW41" i="4"/>
  <c r="FA41" i="4" s="1"/>
  <c r="EW44" i="4"/>
  <c r="FA44" i="4" s="1"/>
  <c r="EW32" i="4"/>
  <c r="FA32" i="4" s="1"/>
  <c r="EW22" i="4"/>
  <c r="FA22" i="4" s="1"/>
  <c r="EW21" i="4"/>
  <c r="FA21" i="4" s="1"/>
  <c r="EW19" i="4"/>
  <c r="FA19" i="4" s="1"/>
  <c r="EW28" i="4"/>
  <c r="FA28" i="4" s="1"/>
  <c r="EW17" i="4"/>
  <c r="FA17" i="4" s="1"/>
  <c r="EW55" i="4"/>
  <c r="FA55" i="4" s="1"/>
  <c r="EW54" i="4"/>
  <c r="FA54" i="4" s="1"/>
  <c r="EZ65" i="4"/>
  <c r="EW18" i="4"/>
  <c r="FA18" i="4" s="1"/>
  <c r="EW8" i="4"/>
  <c r="FA8" i="4" s="1"/>
  <c r="EW61" i="4"/>
  <c r="FA61" i="4" s="1"/>
  <c r="EW33" i="4"/>
  <c r="FA33" i="4" s="1"/>
  <c r="EW12" i="4"/>
  <c r="FA12" i="4" s="1"/>
  <c r="EW26" i="4"/>
  <c r="FA26" i="4" s="1"/>
  <c r="EW20" i="4"/>
  <c r="FA20" i="4" s="1"/>
  <c r="EW15" i="4"/>
  <c r="FA15" i="4" s="1"/>
  <c r="FJ16" i="1"/>
  <c r="CF64" i="1"/>
  <c r="CG64" i="1" s="1"/>
  <c r="W64" i="1"/>
  <c r="X64" i="1" s="1"/>
  <c r="M64" i="1"/>
  <c r="N64" i="1" s="1"/>
  <c r="DJ64" i="1"/>
  <c r="DK64" i="1" s="1"/>
  <c r="DD64" i="1"/>
  <c r="DE64" i="1" s="1"/>
  <c r="CL64" i="1"/>
  <c r="CM64" i="1" s="1"/>
  <c r="FJ8" i="1"/>
  <c r="FJ9" i="1"/>
  <c r="FJ13" i="1"/>
  <c r="FJ18" i="1"/>
  <c r="FJ7" i="1"/>
  <c r="FJ37" i="1"/>
  <c r="FJ6" i="1"/>
  <c r="FJ12" i="1"/>
  <c r="FJ11" i="1"/>
  <c r="FJ32" i="1"/>
  <c r="FJ14" i="1"/>
  <c r="FJ38" i="1"/>
  <c r="FJ15" i="1"/>
  <c r="FJ25" i="1"/>
  <c r="FJ28" i="1"/>
  <c r="FJ45" i="1"/>
  <c r="FJ27" i="1"/>
  <c r="FJ26" i="1"/>
  <c r="FJ17" i="1"/>
  <c r="FJ24" i="1"/>
  <c r="FJ10" i="1"/>
  <c r="FJ22" i="1"/>
  <c r="FJ33" i="1"/>
  <c r="FJ36" i="1"/>
  <c r="FJ31" i="1"/>
  <c r="FJ29" i="1"/>
  <c r="FJ40" i="1"/>
  <c r="FJ41" i="1"/>
  <c r="FJ44" i="1"/>
  <c r="FJ51" i="1"/>
  <c r="FJ46" i="1"/>
  <c r="FJ48" i="1"/>
  <c r="FJ50" i="1"/>
  <c r="FJ52" i="1"/>
  <c r="FJ42" i="1"/>
  <c r="FJ39" i="1"/>
  <c r="FJ49" i="1"/>
  <c r="FJ47" i="1"/>
  <c r="FJ53" i="1"/>
  <c r="FJ54" i="1"/>
  <c r="FJ20" i="1"/>
  <c r="FJ43" i="1"/>
  <c r="FJ55" i="1"/>
  <c r="FJ56" i="1"/>
  <c r="FJ57" i="1"/>
  <c r="FJ58" i="1"/>
  <c r="FJ59" i="1"/>
  <c r="FJ60" i="1"/>
  <c r="FJ61" i="1"/>
  <c r="FJ34" i="1"/>
  <c r="FF63" i="1"/>
  <c r="EZ64" i="1"/>
  <c r="FA64" i="1" s="1"/>
  <c r="BZ64" i="1"/>
  <c r="CA64" i="1" s="1"/>
  <c r="BN64" i="1"/>
  <c r="BO64" i="1" s="1"/>
  <c r="EB64" i="1"/>
  <c r="EC64" i="1" s="1"/>
  <c r="BC64" i="1"/>
  <c r="BD64" i="1" s="1"/>
  <c r="CR64" i="1"/>
  <c r="CS64" i="1" s="1"/>
  <c r="DV64" i="1"/>
  <c r="DW64" i="1" s="1"/>
  <c r="BT64" i="1"/>
  <c r="BU64" i="1" s="1"/>
  <c r="AQ64" i="1"/>
  <c r="AR64" i="1" s="1"/>
  <c r="H64" i="1"/>
  <c r="I64" i="1" s="1"/>
  <c r="C64" i="1"/>
  <c r="D64" i="1" s="1"/>
  <c r="FH63" i="1"/>
  <c r="FK63" i="1"/>
  <c r="FI63" i="1"/>
  <c r="EN64" i="1"/>
  <c r="EO64" i="1" s="1"/>
  <c r="EW58" i="4"/>
  <c r="FA58" i="4" s="1"/>
  <c r="EW53" i="4"/>
  <c r="FA53" i="4" s="1"/>
  <c r="EY65" i="4"/>
  <c r="EW16" i="4"/>
  <c r="FA16" i="4" s="1"/>
  <c r="EY34" i="4"/>
  <c r="EW7" i="4"/>
  <c r="FA7" i="4" s="1"/>
  <c r="EW56" i="4"/>
  <c r="FA56" i="4" s="1"/>
  <c r="EW9" i="4"/>
  <c r="FA9" i="4" s="1"/>
  <c r="CX64" i="1"/>
  <c r="CY64" i="1" s="1"/>
  <c r="AW64" i="1"/>
  <c r="AX64" i="1" s="1"/>
  <c r="AL64" i="1"/>
  <c r="AM64" i="1" s="1"/>
  <c r="R64" i="1"/>
  <c r="S64" i="1" s="1"/>
  <c r="EX48" i="4"/>
  <c r="EW63" i="4"/>
  <c r="FA63" i="4" s="1"/>
  <c r="EW60" i="4"/>
  <c r="FA60" i="4" s="1"/>
  <c r="EW51" i="4"/>
  <c r="EW14" i="4"/>
  <c r="FA14" i="4" s="1"/>
  <c r="EX34" i="4"/>
  <c r="EW6" i="4"/>
  <c r="FA6" i="4" s="1"/>
  <c r="EW30" i="4"/>
  <c r="FA30" i="4" s="1"/>
  <c r="EH64" i="1"/>
  <c r="EI64" i="1" s="1"/>
  <c r="FM63" i="1"/>
  <c r="FL63" i="1"/>
  <c r="AB64" i="1"/>
  <c r="AC64" i="1" s="1"/>
  <c r="EZ34" i="4"/>
  <c r="BI64" i="1"/>
  <c r="BJ64" i="1" s="1"/>
  <c r="FJ3" i="1"/>
  <c r="FG63" i="1"/>
  <c r="EW59" i="4"/>
  <c r="FA59" i="4" s="1"/>
  <c r="EW52" i="4"/>
  <c r="FA52" i="4" s="1"/>
  <c r="EW47" i="4"/>
  <c r="FA47" i="4" s="1"/>
  <c r="EW46" i="4"/>
  <c r="FA46" i="4" s="1"/>
  <c r="EW40" i="4"/>
  <c r="FA40" i="4" s="1"/>
  <c r="EY48" i="4"/>
  <c r="EZ48" i="4"/>
  <c r="EW23" i="4"/>
  <c r="FA23" i="4" s="1"/>
  <c r="EW24" i="4"/>
  <c r="FA24" i="4" s="1"/>
  <c r="EW10" i="4"/>
  <c r="FA10" i="4" s="1"/>
  <c r="EW4" i="4"/>
  <c r="EX65" i="4"/>
  <c r="EW13" i="4"/>
  <c r="FA13" i="4" s="1"/>
  <c r="EW11" i="4"/>
  <c r="FA11" i="4" s="1"/>
  <c r="EW5" i="4"/>
  <c r="FA5" i="4" s="1"/>
  <c r="EW27" i="4"/>
  <c r="FA27" i="4" s="1"/>
  <c r="EW29" i="4"/>
  <c r="FA29" i="4" s="1"/>
  <c r="EW65" i="4" l="1"/>
  <c r="FJ63" i="1"/>
  <c r="EW34" i="4"/>
  <c r="FA34" i="4" s="1"/>
  <c r="FA4" i="4"/>
  <c r="FA65" i="4"/>
  <c r="EW48" i="4"/>
  <c r="FA48" i="4" s="1"/>
  <c r="FA51" i="4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45" i="4"/>
  <c r="A46" i="4"/>
  <c r="A47" i="4" s="1"/>
  <c r="A55" i="4"/>
  <c r="A56" i="4" s="1"/>
  <c r="A57" i="4" s="1"/>
  <c r="A58" i="4" s="1"/>
  <c r="A59" i="4" s="1"/>
  <c r="A60" i="4" s="1"/>
  <c r="A61" i="4" s="1"/>
  <c r="A62" i="4" s="1"/>
  <c r="A63" i="4" s="1"/>
  <c r="A64" i="4" s="1"/>
</calcChain>
</file>

<file path=xl/sharedStrings.xml><?xml version="1.0" encoding="utf-8"?>
<sst xmlns="http://schemas.openxmlformats.org/spreadsheetml/2006/main" count="750" uniqueCount="233">
  <si>
    <t>2011/2012</t>
    <phoneticPr fontId="5" type="noConversion"/>
  </si>
  <si>
    <t>vrij</t>
  </si>
  <si>
    <t>vrij</t>
    <phoneticPr fontId="5" type="noConversion"/>
  </si>
  <si>
    <t>Aantal teams</t>
    <phoneticPr fontId="5" type="noConversion"/>
  </si>
  <si>
    <t>kampioen</t>
    <phoneticPr fontId="5" type="noConversion"/>
  </si>
  <si>
    <t>2012/2013</t>
    <phoneticPr fontId="5" type="noConversion"/>
  </si>
  <si>
    <t>De Giessen en Linge</t>
    <phoneticPr fontId="5" type="noConversion"/>
  </si>
  <si>
    <t>aantal</t>
    <phoneticPr fontId="5" type="noConversion"/>
  </si>
  <si>
    <t xml:space="preserve"> 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</si>
  <si>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</si>
  <si>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</si>
  <si>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</si>
  <si>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</si>
  <si>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</si>
  <si>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</si>
  <si>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</si>
  <si>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</si>
  <si>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</si>
  <si>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</si>
  <si>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</si>
  <si>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</si>
  <si>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</si>
  <si>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</si>
  <si>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</si>
  <si>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</si>
  <si>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</si>
  <si>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</si>
  <si>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  <phoneticPr fontId="0" type="noConversion"/>
  </si>
  <si>
    <t>2011-2012</t>
    <phoneticPr fontId="0" type="noConversion"/>
  </si>
  <si>
    <t>2012-2013</t>
    <phoneticPr fontId="0" type="noConversion"/>
  </si>
  <si>
    <t>2013-2014</t>
    <phoneticPr fontId="0" type="noConversion"/>
  </si>
  <si>
    <t>D.S.C. Delft</t>
    <phoneticPr fontId="13" type="noConversion"/>
  </si>
  <si>
    <t>½</t>
    <phoneticPr fontId="13" type="noConversion"/>
  </si>
  <si>
    <t>2014-2015</t>
    <phoneticPr fontId="0" type="noConversion"/>
  </si>
  <si>
    <t>Laren</t>
    <phoneticPr fontId="0" type="noConversion"/>
  </si>
  <si>
    <t>H. Boot</t>
    <phoneticPr fontId="13" type="noConversion"/>
  </si>
  <si>
    <t>H.S.G.</t>
    <phoneticPr fontId="0" type="noConversion"/>
  </si>
  <si>
    <t>Regiohakkers en De Giessen en Linge in KNSB-beker</t>
    <phoneticPr fontId="0" type="noConversion"/>
  </si>
  <si>
    <t>De Giessen en Linge</t>
    <phoneticPr fontId="13" type="noConversion"/>
  </si>
  <si>
    <t>ZZ-Combinatie</t>
  </si>
  <si>
    <t>Kanaleneiland</t>
  </si>
  <si>
    <t>Doorn-Driebergen</t>
  </si>
  <si>
    <t>Doredenkers</t>
  </si>
  <si>
    <t>Nieuwegein</t>
    <phoneticPr fontId="0" type="noConversion"/>
  </si>
  <si>
    <t>D.B.C.</t>
    <phoneticPr fontId="0" type="noConversion"/>
  </si>
  <si>
    <t>Baarn</t>
    <phoneticPr fontId="0" type="noConversion"/>
  </si>
  <si>
    <t>Totalen</t>
  </si>
  <si>
    <t>¼ fin</t>
  </si>
  <si>
    <t>½ fin</t>
  </si>
  <si>
    <t>fin</t>
  </si>
  <si>
    <t>voor</t>
  </si>
  <si>
    <t>part</t>
  </si>
  <si>
    <t>gew</t>
  </si>
  <si>
    <t>rem</t>
  </si>
  <si>
    <t>verl</t>
  </si>
  <si>
    <t>jaargangen</t>
  </si>
  <si>
    <t>I.T. Lodder</t>
  </si>
  <si>
    <t>½</t>
  </si>
  <si>
    <t>T.T. Schakel</t>
  </si>
  <si>
    <t>Lekstroom</t>
    <phoneticPr fontId="5" type="noConversion"/>
  </si>
  <si>
    <t>J.J. Vonk</t>
  </si>
  <si>
    <t>J. Kwakernaak</t>
  </si>
  <si>
    <t>A.J. van Houwelingen</t>
  </si>
  <si>
    <t>A.T. van Wingerden</t>
  </si>
  <si>
    <t>S. van den Oord</t>
  </si>
  <si>
    <t>E.L. Korevaar</t>
  </si>
  <si>
    <t>K. Euser (j)</t>
  </si>
  <si>
    <t>M. de Wit</t>
  </si>
  <si>
    <t>M. Euser (j)</t>
  </si>
  <si>
    <t>M. van Wingerden</t>
  </si>
  <si>
    <t>M. Schakel</t>
  </si>
  <si>
    <t>W. Rietveld</t>
  </si>
  <si>
    <t>J.W. de Jong</t>
  </si>
  <si>
    <t>Z. Cormehic</t>
    <phoneticPr fontId="0" type="noConversion"/>
  </si>
  <si>
    <t>L. Schakel</t>
  </si>
  <si>
    <t>T. Punt</t>
  </si>
  <si>
    <t>R.S.R. Ivoren Toren</t>
    <phoneticPr fontId="0" type="noConversion"/>
  </si>
  <si>
    <t>L.W. Rutgers</t>
  </si>
  <si>
    <t>T. Schakel (Tijmen)</t>
    <phoneticPr fontId="0" type="noConversion"/>
  </si>
  <si>
    <t>A.J. Else</t>
    <phoneticPr fontId="0" type="noConversion"/>
  </si>
  <si>
    <t>B. Terlouw</t>
  </si>
  <si>
    <t>M. Wildschut</t>
    <phoneticPr fontId="0" type="noConversion"/>
  </si>
  <si>
    <t>H. Boot</t>
    <phoneticPr fontId="0" type="noConversion"/>
  </si>
  <si>
    <t>H. Karelse</t>
    <phoneticPr fontId="0" type="noConversion"/>
  </si>
  <si>
    <t>W.J. Koutstaal</t>
  </si>
  <si>
    <t>R. Alizadeh</t>
  </si>
  <si>
    <t>1½</t>
  </si>
  <si>
    <t>2½</t>
  </si>
  <si>
    <t>½</t>
    <phoneticPr fontId="0" type="noConversion"/>
  </si>
  <si>
    <t>Rivierenland</t>
    <phoneticPr fontId="0" type="noConversion"/>
  </si>
  <si>
    <t>D.B.C.</t>
    <phoneticPr fontId="0" type="noConversion"/>
  </si>
  <si>
    <t>2015/2016</t>
    <phoneticPr fontId="5" type="noConversion"/>
  </si>
  <si>
    <t>Magnus</t>
    <phoneticPr fontId="5" type="noConversion"/>
  </si>
  <si>
    <t>Hoogland I</t>
    <phoneticPr fontId="0" type="noConversion"/>
  </si>
  <si>
    <t>A. Dekker</t>
  </si>
  <si>
    <t>T. Dekker</t>
  </si>
  <si>
    <t>J. Nederlof</t>
  </si>
  <si>
    <t>B. Fijlstra</t>
  </si>
  <si>
    <t>K. Euser</t>
  </si>
  <si>
    <t>M. Schakel</t>
    <phoneticPr fontId="0" type="noConversion"/>
  </si>
  <si>
    <t>Z. Kalas</t>
  </si>
  <si>
    <t>0r</t>
    <phoneticPr fontId="0" type="noConversion"/>
  </si>
  <si>
    <t>3½</t>
  </si>
  <si>
    <t>Tal/D.C.G.</t>
    <phoneticPr fontId="0" type="noConversion"/>
  </si>
  <si>
    <t>Veenendaal</t>
    <phoneticPr fontId="0" type="noConversion"/>
  </si>
  <si>
    <t>Dubbelschaak '97</t>
    <phoneticPr fontId="0" type="noConversion"/>
  </si>
  <si>
    <t>Krimpen a/d IJssel</t>
    <phoneticPr fontId="0" type="noConversion"/>
  </si>
  <si>
    <t>Dordrecht</t>
    <phoneticPr fontId="0" type="noConversion"/>
  </si>
  <si>
    <t>L.S.G.</t>
    <phoneticPr fontId="0" type="noConversion"/>
  </si>
  <si>
    <t>Sliedrecht</t>
    <phoneticPr fontId="0" type="noConversion"/>
  </si>
  <si>
    <t>Stukkenjagers</t>
    <phoneticPr fontId="0" type="noConversion"/>
  </si>
  <si>
    <t>Woerden</t>
    <phoneticPr fontId="0" type="noConversion"/>
  </si>
  <si>
    <t>Op Eigen Wieken</t>
    <phoneticPr fontId="0" type="noConversion"/>
  </si>
  <si>
    <t>R. De Wilde</t>
    <phoneticPr fontId="0" type="noConversion"/>
  </si>
  <si>
    <t>1r</t>
    <phoneticPr fontId="0" type="noConversion"/>
  </si>
  <si>
    <t>G.J. Van Vliet</t>
    <phoneticPr fontId="0" type="noConversion"/>
  </si>
  <si>
    <t>A.J. Else</t>
    <phoneticPr fontId="0" type="noConversion"/>
  </si>
  <si>
    <t>3½</t>
    <phoneticPr fontId="0" type="noConversion"/>
  </si>
  <si>
    <t>Houten</t>
  </si>
  <si>
    <t>Woerden</t>
  </si>
  <si>
    <t>Laren</t>
  </si>
  <si>
    <t>Nieuwegein</t>
  </si>
  <si>
    <t>En Passant</t>
  </si>
  <si>
    <t>Doorn/Driebergen</t>
  </si>
  <si>
    <t>Ons Genoegen</t>
  </si>
  <si>
    <t>De Rode Loper</t>
  </si>
  <si>
    <t>Vianen</t>
  </si>
  <si>
    <t>Leerdam</t>
  </si>
  <si>
    <t>Denk en Zet</t>
  </si>
  <si>
    <t>Vegtlust</t>
  </si>
  <si>
    <t>Leusden</t>
  </si>
  <si>
    <t>Acquoy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</si>
  <si>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</si>
  <si>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</si>
  <si>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</si>
  <si>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</si>
  <si>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</si>
  <si>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</si>
  <si>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</si>
  <si>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</si>
  <si>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</si>
  <si>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</si>
  <si>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</si>
  <si>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</si>
  <si>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</si>
  <si>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</si>
  <si>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2013/2014</t>
    <phoneticPr fontId="5" type="noConversion"/>
  </si>
  <si>
    <t>2014/2015</t>
    <phoneticPr fontId="5" type="noConversion"/>
  </si>
  <si>
    <t>2005/2006</t>
  </si>
  <si>
    <t>IJsselstein</t>
  </si>
  <si>
    <t>Moira/Domtoren</t>
  </si>
  <si>
    <t>D.B.C.</t>
  </si>
  <si>
    <t>Z.Z.-Combinatie</t>
  </si>
  <si>
    <t>Het Dikke Torentje</t>
  </si>
  <si>
    <t>v</t>
  </si>
  <si>
    <t>SOPSWEPS '29</t>
  </si>
  <si>
    <t>Kijk Uit</t>
  </si>
  <si>
    <t>Barneveld</t>
  </si>
  <si>
    <t>Nieuw Amelisweerd</t>
  </si>
  <si>
    <t>Soest</t>
  </si>
  <si>
    <t>2006/2007</t>
  </si>
  <si>
    <t>2007/2008</t>
  </si>
  <si>
    <t>Totaal</t>
  </si>
  <si>
    <t>g</t>
  </si>
  <si>
    <t>w</t>
  </si>
  <si>
    <t>r</t>
  </si>
  <si>
    <t>perc</t>
  </si>
  <si>
    <t>bp</t>
  </si>
  <si>
    <t>ronde</t>
  </si>
  <si>
    <t>P.S.V.</t>
  </si>
  <si>
    <t>Culemborg</t>
  </si>
  <si>
    <t>Gorinchem</t>
  </si>
  <si>
    <t>?</t>
  </si>
  <si>
    <t>Hoogland</t>
  </si>
  <si>
    <t>De Doredenkers</t>
  </si>
  <si>
    <t>De Damrakkers</t>
  </si>
  <si>
    <t>2008/2009</t>
  </si>
  <si>
    <t>Geldermalsen</t>
  </si>
  <si>
    <t>Nijkerk</t>
  </si>
  <si>
    <t>Baarn</t>
  </si>
  <si>
    <t>vr</t>
  </si>
  <si>
    <t>Amersfoort</t>
  </si>
  <si>
    <t>Almkerk</t>
  </si>
  <si>
    <t>Utrecht</t>
  </si>
  <si>
    <t>Zeist</t>
  </si>
  <si>
    <t>2015-2016</t>
    <phoneticPr fontId="0" type="noConversion"/>
  </si>
  <si>
    <t>H.S.G.</t>
    <phoneticPr fontId="13" type="noConversion"/>
  </si>
  <si>
    <t>H.S.G.</t>
  </si>
  <si>
    <t>B.S.G.</t>
  </si>
  <si>
    <t>Paul Keres</t>
  </si>
  <si>
    <t>Oud Zuylen</t>
  </si>
  <si>
    <t>Vecht en Ommelanden</t>
  </si>
  <si>
    <t>Regiohakkers</t>
  </si>
  <si>
    <t>Rivierenland</t>
  </si>
  <si>
    <t>Oog in Al/Kanaleneiland/GZZ</t>
  </si>
  <si>
    <t>T.R.I.O.</t>
  </si>
  <si>
    <t>2009/2010</t>
  </si>
  <si>
    <t>Hoevelaken</t>
    <phoneticPr fontId="5" type="noConversion"/>
  </si>
  <si>
    <t>2010/2011</t>
    <phoneticPr fontId="5" type="noConversion"/>
  </si>
  <si>
    <t>2016-2017</t>
  </si>
  <si>
    <t>Dongen</t>
  </si>
  <si>
    <t>Dordrecht</t>
  </si>
  <si>
    <t>B. Capelle</t>
  </si>
  <si>
    <t>B. Van Geldere</t>
  </si>
  <si>
    <t>2016/2017</t>
  </si>
  <si>
    <t>Oud Zuylen Utrecht</t>
  </si>
  <si>
    <t>2017-2018</t>
  </si>
  <si>
    <t>Santpoort</t>
  </si>
  <si>
    <t>2017/2018</t>
  </si>
  <si>
    <t>Leerdam (+)</t>
  </si>
  <si>
    <t>Utrecht (+)</t>
  </si>
  <si>
    <t>Regiohakkers (+)</t>
  </si>
  <si>
    <t>Vianen (+)</t>
  </si>
  <si>
    <t>Oud Zuylen (+)</t>
  </si>
  <si>
    <t>Huizen (+)</t>
  </si>
  <si>
    <t>Het Gambiet (+)</t>
  </si>
  <si>
    <t>Culemborg (+)</t>
  </si>
  <si>
    <t>Gorinchem (+)</t>
  </si>
  <si>
    <t>Geldermalsen (+)</t>
  </si>
  <si>
    <t>Nieuwegein (+)</t>
  </si>
  <si>
    <t>Nieuw Amelisweerd (+)</t>
  </si>
  <si>
    <t>De Magneet (+)</t>
  </si>
  <si>
    <t>Breukelen (+)</t>
  </si>
  <si>
    <t>De Vriendschap (+)</t>
  </si>
  <si>
    <t>Lasker (+)</t>
  </si>
  <si>
    <t>Den Dolder (+)</t>
  </si>
  <si>
    <t>Cothen (+)</t>
  </si>
  <si>
    <t>Marktzicht (+)</t>
  </si>
  <si>
    <t>J. Brandsma</t>
  </si>
  <si>
    <t>Het Kasteel Wijchen</t>
  </si>
  <si>
    <t>E. Delwel</t>
  </si>
  <si>
    <t>2018/2019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</si>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</sst>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1"/>
      <name val="Arial"/>
      <family val="2"/>
    </font>
    <font>
      <sz val="8"/>
      <name val="Verdana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10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8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8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0" fillId="7" borderId="25" applyNumberFormat="0" applyAlignment="0" applyProtection="0"/>
    <xf numFmtId="0" fontId="32" fillId="19" borderId="26" applyNumberFormat="0" applyAlignment="0" applyProtection="0"/>
    <xf numFmtId="0" fontId="31" fillId="0" borderId="27" applyNumberFormat="0" applyFill="0" applyAlignment="0" applyProtection="0"/>
    <xf numFmtId="0" fontId="25" fillId="20" borderId="0" applyNumberFormat="0" applyBorder="0" applyAlignment="0" applyProtection="0"/>
    <xf numFmtId="0" fontId="28" fillId="8" borderId="25" applyNumberFormat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24" fillId="0" borderId="30" applyNumberFormat="0" applyFill="0" applyAlignment="0" applyProtection="0"/>
    <xf numFmtId="0" fontId="24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9" fillId="9" borderId="31" applyNumberFormat="0" applyFont="0" applyAlignment="0" applyProtection="0"/>
    <xf numFmtId="0" fontId="26" fillId="21" borderId="0" applyNumberFormat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32" applyNumberFormat="0" applyFill="0" applyAlignment="0" applyProtection="0"/>
    <xf numFmtId="0" fontId="29" fillId="7" borderId="33" applyNumberFormat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15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7" xfId="0" applyFont="1" applyBorder="1" applyAlignment="1">
      <alignment horizontal="center"/>
    </xf>
    <xf numFmtId="164" fontId="0" fillId="0" borderId="7" xfId="0" applyNumberFormat="1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164" fontId="0" fillId="0" borderId="8" xfId="0" applyNumberFormat="1" applyBorder="1"/>
    <xf numFmtId="0" fontId="0" fillId="0" borderId="8" xfId="0" applyBorder="1"/>
    <xf numFmtId="164" fontId="1" fillId="0" borderId="7" xfId="0" applyNumberFormat="1" applyFont="1" applyBorder="1"/>
    <xf numFmtId="164" fontId="1" fillId="0" borderId="0" xfId="0" applyNumberFormat="1" applyFont="1"/>
    <xf numFmtId="164" fontId="1" fillId="0" borderId="8" xfId="0" applyNumberFormat="1" applyFont="1" applyBorder="1"/>
    <xf numFmtId="0" fontId="1" fillId="0" borderId="0" xfId="0" applyFont="1"/>
    <xf numFmtId="1" fontId="0" fillId="0" borderId="0" xfId="0" applyNumberFormat="1"/>
    <xf numFmtId="1" fontId="2" fillId="0" borderId="7" xfId="0" applyNumberFormat="1" applyFont="1" applyBorder="1"/>
    <xf numFmtId="0" fontId="2" fillId="0" borderId="7" xfId="0" applyFont="1" applyBorder="1"/>
    <xf numFmtId="164" fontId="7" fillId="0" borderId="8" xfId="0" applyNumberFormat="1" applyFont="1" applyBorder="1"/>
    <xf numFmtId="164" fontId="2" fillId="0" borderId="8" xfId="0" applyNumberFormat="1" applyFont="1" applyBorder="1"/>
    <xf numFmtId="0" fontId="2" fillId="0" borderId="8" xfId="0" applyFont="1" applyBorder="1"/>
    <xf numFmtId="0" fontId="7" fillId="0" borderId="8" xfId="0" applyFont="1" applyBorder="1"/>
    <xf numFmtId="164" fontId="6" fillId="0" borderId="0" xfId="0" applyNumberFormat="1" applyFont="1"/>
    <xf numFmtId="1" fontId="8" fillId="0" borderId="7" xfId="0" applyNumberFormat="1" applyFont="1" applyBorder="1"/>
    <xf numFmtId="1" fontId="9" fillId="0" borderId="0" xfId="0" applyNumberFormat="1" applyFont="1"/>
    <xf numFmtId="1" fontId="9" fillId="0" borderId="8" xfId="0" applyNumberFormat="1" applyFont="1" applyBorder="1"/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164" fontId="7" fillId="0" borderId="0" xfId="0" applyNumberFormat="1" applyFont="1" applyBorder="1"/>
    <xf numFmtId="0" fontId="0" fillId="0" borderId="0" xfId="0" applyBorder="1"/>
    <xf numFmtId="1" fontId="8" fillId="0" borderId="0" xfId="0" applyNumberFormat="1" applyFont="1" applyBorder="1"/>
    <xf numFmtId="164" fontId="10" fillId="0" borderId="0" xfId="0" applyNumberFormat="1" applyFont="1" applyBorder="1"/>
    <xf numFmtId="164" fontId="11" fillId="0" borderId="0" xfId="0" applyNumberFormat="1" applyFont="1" applyBorder="1"/>
    <xf numFmtId="1" fontId="2" fillId="0" borderId="0" xfId="0" applyNumberFormat="1" applyFont="1"/>
    <xf numFmtId="164" fontId="2" fillId="0" borderId="0" xfId="0" applyNumberFormat="1" applyFont="1"/>
    <xf numFmtId="164" fontId="12" fillId="2" borderId="0" xfId="0" applyNumberFormat="1" applyFont="1" applyFill="1"/>
    <xf numFmtId="165" fontId="2" fillId="0" borderId="0" xfId="37" applyNumberFormat="1" applyFont="1"/>
    <xf numFmtId="0" fontId="9" fillId="0" borderId="0" xfId="0" applyFont="1" applyFill="1"/>
    <xf numFmtId="0" fontId="1" fillId="0" borderId="0" xfId="0" applyFont="1" applyFill="1"/>
    <xf numFmtId="0" fontId="1" fillId="0" borderId="7" xfId="0" applyFont="1" applyFill="1" applyBorder="1"/>
    <xf numFmtId="0" fontId="1" fillId="0" borderId="8" xfId="0" applyFont="1" applyFill="1" applyBorder="1"/>
    <xf numFmtId="164" fontId="1" fillId="0" borderId="7" xfId="0" applyNumberFormat="1" applyFont="1" applyFill="1" applyBorder="1"/>
    <xf numFmtId="164" fontId="1" fillId="0" borderId="0" xfId="0" applyNumberFormat="1" applyFont="1" applyFill="1"/>
    <xf numFmtId="164" fontId="1" fillId="0" borderId="8" xfId="0" applyNumberFormat="1" applyFont="1" applyFill="1" applyBorder="1"/>
    <xf numFmtId="0" fontId="8" fillId="0" borderId="8" xfId="0" applyFont="1" applyFill="1" applyBorder="1"/>
    <xf numFmtId="164" fontId="9" fillId="0" borderId="7" xfId="0" applyNumberFormat="1" applyFont="1" applyFill="1" applyBorder="1"/>
    <xf numFmtId="164" fontId="9" fillId="0" borderId="0" xfId="0" applyNumberFormat="1" applyFont="1" applyFill="1"/>
    <xf numFmtId="164" fontId="8" fillId="0" borderId="8" xfId="0" applyNumberFormat="1" applyFont="1" applyFill="1" applyBorder="1"/>
    <xf numFmtId="164" fontId="9" fillId="0" borderId="8" xfId="0" applyNumberFormat="1" applyFont="1" applyFill="1" applyBorder="1"/>
    <xf numFmtId="164" fontId="9" fillId="0" borderId="0" xfId="0" applyNumberFormat="1" applyFont="1" applyFill="1" applyBorder="1"/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" fontId="2" fillId="0" borderId="11" xfId="0" applyNumberFormat="1" applyFont="1" applyBorder="1"/>
    <xf numFmtId="1" fontId="0" fillId="0" borderId="0" xfId="0" applyNumberFormat="1" applyBorder="1"/>
    <xf numFmtId="9" fontId="0" fillId="0" borderId="0" xfId="37" applyFont="1" applyBorder="1"/>
    <xf numFmtId="1" fontId="9" fillId="0" borderId="0" xfId="0" applyNumberFormat="1" applyFont="1" applyFill="1" applyBorder="1"/>
    <xf numFmtId="9" fontId="9" fillId="0" borderId="0" xfId="37" applyFont="1" applyFill="1" applyBorder="1"/>
    <xf numFmtId="1" fontId="1" fillId="0" borderId="0" xfId="0" applyNumberFormat="1" applyFont="1" applyBorder="1"/>
    <xf numFmtId="164" fontId="10" fillId="0" borderId="8" xfId="0" applyNumberFormat="1" applyFont="1" applyBorder="1"/>
    <xf numFmtId="1" fontId="9" fillId="0" borderId="0" xfId="0" applyNumberFormat="1" applyFont="1" applyBorder="1"/>
    <xf numFmtId="0" fontId="2" fillId="0" borderId="9" xfId="0" applyFont="1" applyBorder="1" applyAlignment="1">
      <alignment horizontal="center"/>
    </xf>
    <xf numFmtId="9" fontId="1" fillId="3" borderId="0" xfId="37" applyFont="1" applyFill="1" applyBorder="1"/>
    <xf numFmtId="1" fontId="1" fillId="3" borderId="0" xfId="0" applyNumberFormat="1" applyFont="1" applyFill="1" applyBorder="1"/>
    <xf numFmtId="1" fontId="0" fillId="0" borderId="0" xfId="0" applyNumberFormat="1" applyFill="1" applyBorder="1"/>
    <xf numFmtId="9" fontId="0" fillId="0" borderId="0" xfId="37" applyFont="1" applyFill="1" applyBorder="1"/>
    <xf numFmtId="0" fontId="2" fillId="0" borderId="10" xfId="0" applyFont="1" applyBorder="1" applyAlignment="1">
      <alignment horizontal="center"/>
    </xf>
    <xf numFmtId="164" fontId="10" fillId="0" borderId="7" xfId="0" applyNumberFormat="1" applyFont="1" applyBorder="1"/>
    <xf numFmtId="164" fontId="6" fillId="5" borderId="7" xfId="0" applyNumberFormat="1" applyFont="1" applyFill="1" applyBorder="1"/>
    <xf numFmtId="164" fontId="6" fillId="5" borderId="0" xfId="0" applyNumberFormat="1" applyFont="1" applyFill="1" applyBorder="1"/>
    <xf numFmtId="164" fontId="6" fillId="5" borderId="8" xfId="0" applyNumberFormat="1" applyFont="1" applyFill="1" applyBorder="1"/>
    <xf numFmtId="164" fontId="6" fillId="5" borderId="0" xfId="0" applyNumberFormat="1" applyFont="1" applyFill="1"/>
    <xf numFmtId="0" fontId="7" fillId="0" borderId="0" xfId="0" applyFont="1" applyBorder="1"/>
    <xf numFmtId="0" fontId="7" fillId="0" borderId="0" xfId="0" applyFont="1"/>
    <xf numFmtId="1" fontId="2" fillId="0" borderId="0" xfId="0" applyNumberFormat="1" applyFont="1" applyBorder="1"/>
    <xf numFmtId="164" fontId="6" fillId="2" borderId="0" xfId="0" applyNumberFormat="1" applyFont="1" applyFill="1"/>
    <xf numFmtId="164" fontId="12" fillId="2" borderId="7" xfId="0" applyNumberFormat="1" applyFont="1" applyFill="1" applyBorder="1"/>
    <xf numFmtId="164" fontId="1" fillId="0" borderId="0" xfId="0" applyNumberFormat="1" applyFont="1" applyFill="1" applyBorder="1"/>
    <xf numFmtId="164" fontId="1" fillId="3" borderId="0" xfId="0" applyNumberFormat="1" applyFont="1" applyFill="1" applyBorder="1"/>
    <xf numFmtId="0" fontId="2" fillId="0" borderId="12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9" fillId="0" borderId="0" xfId="0" applyNumberFormat="1" applyFont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Fill="1"/>
    <xf numFmtId="0" fontId="0" fillId="0" borderId="9" xfId="0" applyBorder="1"/>
    <xf numFmtId="0" fontId="0" fillId="0" borderId="10" xfId="0" applyBorder="1"/>
    <xf numFmtId="0" fontId="0" fillId="0" borderId="13" xfId="0" applyBorder="1"/>
    <xf numFmtId="164" fontId="0" fillId="0" borderId="10" xfId="0" applyNumberFormat="1" applyBorder="1"/>
    <xf numFmtId="164" fontId="0" fillId="0" borderId="9" xfId="0" applyNumberFormat="1" applyBorder="1"/>
    <xf numFmtId="164" fontId="0" fillId="0" borderId="13" xfId="0" applyNumberFormat="1" applyBorder="1"/>
    <xf numFmtId="0" fontId="2" fillId="0" borderId="13" xfId="0" applyFont="1" applyBorder="1"/>
    <xf numFmtId="164" fontId="2" fillId="0" borderId="13" xfId="0" applyNumberFormat="1" applyFont="1" applyBorder="1"/>
    <xf numFmtId="164" fontId="10" fillId="0" borderId="9" xfId="0" applyNumberFormat="1" applyFont="1" applyBorder="1"/>
    <xf numFmtId="1" fontId="2" fillId="0" borderId="14" xfId="0" applyNumberFormat="1" applyFont="1" applyBorder="1"/>
    <xf numFmtId="1" fontId="0" fillId="0" borderId="9" xfId="0" applyNumberFormat="1" applyBorder="1"/>
    <xf numFmtId="9" fontId="0" fillId="0" borderId="9" xfId="37" applyFont="1" applyFill="1" applyBorder="1"/>
    <xf numFmtId="164" fontId="1" fillId="0" borderId="9" xfId="0" applyNumberFormat="1" applyFont="1" applyFill="1" applyBorder="1"/>
    <xf numFmtId="0" fontId="0" fillId="0" borderId="13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12" fillId="2" borderId="16" xfId="0" applyNumberFormat="1" applyFont="1" applyFill="1" applyBorder="1"/>
    <xf numFmtId="0" fontId="2" fillId="0" borderId="17" xfId="0" applyFont="1" applyBorder="1"/>
    <xf numFmtId="164" fontId="2" fillId="0" borderId="17" xfId="0" applyNumberFormat="1" applyFont="1" applyBorder="1"/>
    <xf numFmtId="164" fontId="10" fillId="0" borderId="16" xfId="0" applyNumberFormat="1" applyFont="1" applyBorder="1"/>
    <xf numFmtId="1" fontId="2" fillId="0" borderId="18" xfId="0" applyNumberFormat="1" applyFont="1" applyBorder="1"/>
    <xf numFmtId="1" fontId="0" fillId="0" borderId="16" xfId="0" applyNumberFormat="1" applyBorder="1"/>
    <xf numFmtId="9" fontId="0" fillId="0" borderId="16" xfId="37" applyFont="1" applyFill="1" applyBorder="1"/>
    <xf numFmtId="0" fontId="0" fillId="0" borderId="17" xfId="0" applyBorder="1" applyAlignment="1">
      <alignment horizontal="center"/>
    </xf>
    <xf numFmtId="0" fontId="1" fillId="4" borderId="0" xfId="0" applyFont="1" applyFill="1"/>
    <xf numFmtId="1" fontId="4" fillId="0" borderId="0" xfId="0" applyNumberFormat="1" applyFont="1" applyBorder="1"/>
    <xf numFmtId="0" fontId="4" fillId="0" borderId="12" xfId="0" applyFont="1" applyBorder="1"/>
    <xf numFmtId="0" fontId="4" fillId="2" borderId="19" xfId="0" applyFont="1" applyFill="1" applyBorder="1" applyAlignment="1">
      <alignment horizontal="centerContinuous"/>
    </xf>
    <xf numFmtId="0" fontId="4" fillId="2" borderId="20" xfId="0" applyFont="1" applyFill="1" applyBorder="1" applyAlignment="1">
      <alignment horizontal="centerContinuous"/>
    </xf>
    <xf numFmtId="0" fontId="14" fillId="2" borderId="19" xfId="0" applyFont="1" applyFill="1" applyBorder="1" applyAlignment="1">
      <alignment horizontal="centerContinuous"/>
    </xf>
    <xf numFmtId="0" fontId="14" fillId="2" borderId="20" xfId="0" applyFont="1" applyFill="1" applyBorder="1" applyAlignment="1">
      <alignment horizontal="centerContinuous"/>
    </xf>
    <xf numFmtId="0" fontId="4" fillId="6" borderId="0" xfId="0" applyFont="1" applyFill="1" applyBorder="1"/>
    <xf numFmtId="1" fontId="2" fillId="0" borderId="0" xfId="0" applyNumberFormat="1" applyFont="1" applyFill="1" applyBorder="1"/>
    <xf numFmtId="0" fontId="2" fillId="0" borderId="12" xfId="0" applyFont="1" applyFill="1" applyBorder="1"/>
    <xf numFmtId="0" fontId="1" fillId="0" borderId="19" xfId="0" applyFont="1" applyFill="1" applyBorder="1" applyAlignment="1">
      <alignment horizontal="center" textRotation="90"/>
    </xf>
    <xf numFmtId="0" fontId="1" fillId="0" borderId="20" xfId="0" applyFont="1" applyFill="1" applyBorder="1" applyAlignment="1">
      <alignment horizontal="center" textRotation="90"/>
    </xf>
    <xf numFmtId="0" fontId="15" fillId="0" borderId="19" xfId="0" applyFont="1" applyFill="1" applyBorder="1" applyAlignment="1">
      <alignment horizontal="centerContinuous" vertical="center" wrapText="1"/>
    </xf>
    <xf numFmtId="0" fontId="16" fillId="0" borderId="19" xfId="0" applyFont="1" applyFill="1" applyBorder="1" applyAlignment="1">
      <alignment horizontal="centerContinuous" vertical="center" wrapText="1"/>
    </xf>
    <xf numFmtId="0" fontId="16" fillId="0" borderId="20" xfId="0" applyFont="1" applyFill="1" applyBorder="1" applyAlignment="1">
      <alignment horizontal="centerContinuous" vertical="center" wrapText="1"/>
    </xf>
    <xf numFmtId="0" fontId="2" fillId="6" borderId="0" xfId="0" applyFont="1" applyFill="1" applyBorder="1"/>
    <xf numFmtId="1" fontId="6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quotePrefix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" fillId="0" borderId="12" xfId="0" applyFont="1" applyBorder="1"/>
    <xf numFmtId="1" fontId="0" fillId="0" borderId="0" xfId="0" applyNumberFormat="1" applyAlignment="1">
      <alignment horizontal="center"/>
    </xf>
    <xf numFmtId="1" fontId="0" fillId="0" borderId="12" xfId="0" applyNumberForma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2" fillId="0" borderId="0" xfId="0" applyNumberFormat="1" applyFont="1" applyAlignment="1">
      <alignment horizontal="center"/>
    </xf>
    <xf numFmtId="9" fontId="6" fillId="0" borderId="12" xfId="37" applyNumberFormat="1" applyFont="1" applyBorder="1" applyAlignment="1">
      <alignment horizontal="center"/>
    </xf>
    <xf numFmtId="1" fontId="17" fillId="0" borderId="12" xfId="0" applyNumberFormat="1" applyFont="1" applyBorder="1" applyAlignment="1">
      <alignment horizontal="center"/>
    </xf>
    <xf numFmtId="0" fontId="0" fillId="6" borderId="0" xfId="0" applyFill="1" applyBorder="1"/>
    <xf numFmtId="0" fontId="17" fillId="6" borderId="0" xfId="0" applyFont="1" applyFill="1" applyBorder="1"/>
    <xf numFmtId="1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/>
    <xf numFmtId="9" fontId="18" fillId="0" borderId="12" xfId="37" applyNumberFormat="1" applyFont="1" applyBorder="1" applyAlignment="1">
      <alignment horizontal="center"/>
    </xf>
    <xf numFmtId="1" fontId="1" fillId="0" borderId="0" xfId="0" applyNumberFormat="1" applyFont="1"/>
    <xf numFmtId="1" fontId="17" fillId="0" borderId="0" xfId="0" applyNumberFormat="1" applyFont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2" fillId="0" borderId="23" xfId="0" applyNumberFormat="1" applyFont="1" applyBorder="1"/>
    <xf numFmtId="0" fontId="2" fillId="0" borderId="22" xfId="0" applyFont="1" applyBorder="1"/>
    <xf numFmtId="1" fontId="2" fillId="0" borderId="24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9" fontId="6" fillId="0" borderId="22" xfId="37" applyNumberFormat="1" applyFont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0" fontId="2" fillId="6" borderId="0" xfId="0" applyFont="1" applyFill="1"/>
    <xf numFmtId="1" fontId="2" fillId="6" borderId="0" xfId="0" applyNumberFormat="1" applyFont="1" applyFill="1" applyAlignment="1">
      <alignment horizontal="center"/>
    </xf>
    <xf numFmtId="1" fontId="2" fillId="6" borderId="0" xfId="0" applyNumberFormat="1" applyFont="1" applyFill="1"/>
    <xf numFmtId="1" fontId="2" fillId="0" borderId="5" xfId="0" applyNumberFormat="1" applyFont="1" applyFill="1" applyBorder="1"/>
    <xf numFmtId="0" fontId="2" fillId="0" borderId="6" xfId="0" applyFont="1" applyFill="1" applyBorder="1"/>
    <xf numFmtId="0" fontId="1" fillId="0" borderId="23" xfId="0" applyFont="1" applyFill="1" applyBorder="1" applyAlignment="1">
      <alignment horizontal="center" textRotation="90"/>
    </xf>
    <xf numFmtId="0" fontId="1" fillId="0" borderId="22" xfId="0" applyFont="1" applyFill="1" applyBorder="1" applyAlignment="1">
      <alignment horizontal="center" textRotation="90"/>
    </xf>
    <xf numFmtId="0" fontId="15" fillId="0" borderId="23" xfId="0" applyFont="1" applyFill="1" applyBorder="1" applyAlignment="1">
      <alignment horizontal="centerContinuous" vertical="center" wrapText="1"/>
    </xf>
    <xf numFmtId="0" fontId="16" fillId="0" borderId="23" xfId="0" applyFont="1" applyFill="1" applyBorder="1" applyAlignment="1">
      <alignment horizontal="centerContinuous" vertical="center" wrapText="1"/>
    </xf>
    <xf numFmtId="0" fontId="16" fillId="0" borderId="22" xfId="0" applyFont="1" applyFill="1" applyBorder="1" applyAlignment="1">
      <alignment horizontal="centerContinuous" vertical="center" wrapText="1"/>
    </xf>
    <xf numFmtId="0" fontId="17" fillId="0" borderId="0" xfId="0" applyFont="1" applyBorder="1"/>
    <xf numFmtId="0" fontId="0" fillId="0" borderId="12" xfId="0" applyBorder="1"/>
    <xf numFmtId="0" fontId="17" fillId="0" borderId="12" xfId="0" applyFont="1" applyBorder="1"/>
    <xf numFmtId="0" fontId="2" fillId="0" borderId="6" xfId="0" applyFont="1" applyFill="1" applyBorder="1" applyAlignment="1">
      <alignment wrapText="1"/>
    </xf>
    <xf numFmtId="0" fontId="7" fillId="4" borderId="0" xfId="0" applyFont="1" applyFill="1"/>
    <xf numFmtId="1" fontId="2" fillId="3" borderId="11" xfId="0" applyNumberFormat="1" applyFont="1" applyFill="1" applyBorder="1"/>
    <xf numFmtId="9" fontId="1" fillId="0" borderId="0" xfId="37" applyFont="1" applyFill="1" applyBorder="1"/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19" xfId="0" applyFont="1" applyFill="1" applyBorder="1" applyAlignment="1">
      <alignment horizontal="center" textRotation="90"/>
    </xf>
    <xf numFmtId="0" fontId="0" fillId="0" borderId="23" xfId="0" applyFont="1" applyFill="1" applyBorder="1" applyAlignment="1">
      <alignment horizontal="center" textRotation="90"/>
    </xf>
    <xf numFmtId="0" fontId="0" fillId="0" borderId="12" xfId="0" applyFont="1" applyBorder="1"/>
    <xf numFmtId="164" fontId="0" fillId="0" borderId="0" xfId="0" applyNumberFormat="1" applyFont="1"/>
    <xf numFmtId="0" fontId="7" fillId="22" borderId="0" xfId="0" applyFont="1" applyFill="1"/>
    <xf numFmtId="0" fontId="1" fillId="22" borderId="0" xfId="0" applyFont="1" applyFill="1"/>
    <xf numFmtId="164" fontId="0" fillId="0" borderId="0" xfId="0" applyNumberFormat="1" applyFont="1" applyBorder="1"/>
    <xf numFmtId="0" fontId="38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0" fillId="0" borderId="8" xfId="0" applyNumberFormat="1" applyFont="1" applyBorder="1"/>
    <xf numFmtId="164" fontId="38" fillId="0" borderId="8" xfId="0" applyNumberFormat="1" applyFont="1" applyBorder="1"/>
    <xf numFmtId="0" fontId="1" fillId="22" borderId="9" xfId="0" applyFont="1" applyFill="1" applyBorder="1"/>
    <xf numFmtId="0" fontId="1" fillId="22" borderId="0" xfId="0" applyFont="1" applyFill="1" applyBorder="1"/>
    <xf numFmtId="0" fontId="1" fillId="22" borderId="16" xfId="0" applyFont="1" applyFill="1" applyBorder="1"/>
    <xf numFmtId="164" fontId="38" fillId="0" borderId="0" xfId="0" applyNumberFormat="1" applyFont="1" applyBorder="1"/>
    <xf numFmtId="0" fontId="38" fillId="0" borderId="0" xfId="0" applyFont="1"/>
    <xf numFmtId="1" fontId="0" fillId="23" borderId="0" xfId="0" applyNumberFormat="1" applyFill="1" applyBorder="1"/>
    <xf numFmtId="1" fontId="0" fillId="24" borderId="0" xfId="0" applyNumberFormat="1" applyFill="1" applyBorder="1"/>
    <xf numFmtId="9" fontId="1" fillId="24" borderId="0" xfId="37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erekening" xfId="25" xr:uid="{00000000-0005-0000-0000-000018000000}"/>
    <cellStyle name="Controlecel" xfId="26" xr:uid="{00000000-0005-0000-0000-000019000000}"/>
    <cellStyle name="Gekoppelde cel" xfId="27" xr:uid="{00000000-0005-0000-0000-00001A000000}"/>
    <cellStyle name="Goed" xfId="28" xr:uid="{00000000-0005-0000-0000-00001B000000}"/>
    <cellStyle name="Invoer" xfId="29" xr:uid="{00000000-0005-0000-0000-00001C000000}"/>
    <cellStyle name="Kop 1" xfId="30" xr:uid="{00000000-0005-0000-0000-00001D000000}"/>
    <cellStyle name="Kop 2" xfId="31" xr:uid="{00000000-0005-0000-0000-00001E000000}"/>
    <cellStyle name="Kop 3" xfId="32" xr:uid="{00000000-0005-0000-0000-00001F000000}"/>
    <cellStyle name="Kop 4" xfId="33" xr:uid="{00000000-0005-0000-0000-000020000000}"/>
    <cellStyle name="Neutraal" xfId="34" xr:uid="{00000000-0005-0000-0000-000021000000}"/>
    <cellStyle name="Notitie" xfId="35" xr:uid="{00000000-0005-0000-0000-000022000000}"/>
    <cellStyle name="Ongeldig" xfId="36" xr:uid="{00000000-0005-0000-0000-000023000000}"/>
    <cellStyle name="Procent" xfId="37" builtinId="5"/>
    <cellStyle name="Standaard" xfId="0" builtinId="0"/>
    <cellStyle name="Titel" xfId="38" xr:uid="{00000000-0005-0000-0000-000026000000}"/>
    <cellStyle name="Totaal" xfId="39" xr:uid="{00000000-0005-0000-0000-000027000000}"/>
    <cellStyle name="Uitvoer" xfId="40" xr:uid="{00000000-0005-0000-0000-000028000000}"/>
    <cellStyle name="Verklarende tekst" xfId="41" xr:uid="{00000000-0005-0000-0000-000029000000}"/>
    <cellStyle name="Waarschuwingstekst" xfId="42" xr:uid="{00000000-0005-0000-0000-00002A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82"/>
  <sheetViews>
    <sheetView tabSelected="1" zoomScaleNormal="100" zoomScalePageLayoutView="125" workbookViewId="0">
      <pane xSplit="2" ySplit="2" topLeftCell="DI3" activePane="bottomRight" state="frozen"/>
      <selection pane="topRight" activeCell="B1" sqref="B1"/>
      <selection pane="bottomLeft" activeCell="A3" sqref="A3"/>
      <selection pane="bottomRight" activeCell="A63" sqref="A63:XFD63"/>
    </sheetView>
  </sheetViews>
  <sheetFormatPr baseColWidth="10" defaultColWidth="8.83203125" defaultRowHeight="13" x14ac:dyDescent="0.15"/>
  <cols>
    <col min="1" max="1" width="3" bestFit="1" customWidth="1"/>
    <col min="2" max="2" width="25.5" customWidth="1"/>
    <col min="3" max="3" width="4.1640625" style="7" bestFit="1" customWidth="1"/>
    <col min="4" max="4" width="4.5" bestFit="1" customWidth="1"/>
    <col min="5" max="6" width="4.1640625" bestFit="1" customWidth="1"/>
    <col min="7" max="7" width="5.5" style="10" bestFit="1" customWidth="1"/>
    <col min="8" max="8" width="4.5" style="7" bestFit="1" customWidth="1"/>
    <col min="9" max="11" width="4.5" bestFit="1" customWidth="1"/>
    <col min="12" max="12" width="5.5" style="10" bestFit="1" customWidth="1"/>
    <col min="13" max="13" width="4.5" style="7" bestFit="1" customWidth="1"/>
    <col min="14" max="14" width="3.1640625" bestFit="1" customWidth="1"/>
    <col min="15" max="16" width="4.5" bestFit="1" customWidth="1"/>
    <col min="17" max="17" width="4.83203125" style="10" bestFit="1" customWidth="1"/>
    <col min="18" max="18" width="4.5" style="7" bestFit="1" customWidth="1"/>
    <col min="19" max="21" width="4.5" bestFit="1" customWidth="1"/>
    <col min="22" max="22" width="5.5" style="10" bestFit="1" customWidth="1"/>
    <col min="23" max="23" width="4.5" style="7" bestFit="1" customWidth="1"/>
    <col min="24" max="25" width="4.5" bestFit="1" customWidth="1"/>
    <col min="26" max="26" width="4.1640625" bestFit="1" customWidth="1"/>
    <col min="27" max="27" width="5.5" style="10" bestFit="1" customWidth="1"/>
    <col min="28" max="28" width="4.5" style="7" bestFit="1" customWidth="1"/>
    <col min="29" max="31" width="4.5" bestFit="1" customWidth="1"/>
    <col min="32" max="32" width="5.5" style="10" bestFit="1" customWidth="1"/>
    <col min="33" max="33" width="4.5" style="7" bestFit="1" customWidth="1"/>
    <col min="34" max="35" width="4.1640625" bestFit="1" customWidth="1"/>
    <col min="36" max="36" width="3.5" bestFit="1" customWidth="1"/>
    <col min="37" max="37" width="3.5" style="10" bestFit="1" customWidth="1"/>
    <col min="38" max="38" width="4" style="7" bestFit="1" customWidth="1"/>
    <col min="39" max="40" width="3.83203125" bestFit="1" customWidth="1"/>
    <col min="41" max="41" width="3.5" bestFit="1" customWidth="1"/>
    <col min="42" max="42" width="3.5" style="10" bestFit="1" customWidth="1"/>
    <col min="43" max="43" width="4" style="31" customWidth="1"/>
    <col min="44" max="44" width="3.83203125" style="31" bestFit="1" customWidth="1"/>
    <col min="45" max="46" width="3.83203125" bestFit="1" customWidth="1"/>
    <col min="47" max="47" width="3.5" bestFit="1" customWidth="1"/>
    <col min="48" max="48" width="3.5" style="10" bestFit="1" customWidth="1"/>
    <col min="49" max="49" width="4" style="31" bestFit="1" customWidth="1"/>
    <col min="50" max="50" width="3.83203125" style="31" bestFit="1" customWidth="1"/>
    <col min="51" max="52" width="3.83203125" bestFit="1" customWidth="1"/>
    <col min="53" max="53" width="3.5" bestFit="1" customWidth="1"/>
    <col min="54" max="54" width="3.5" style="10" bestFit="1" customWidth="1"/>
    <col min="55" max="55" width="4" style="31" bestFit="1" customWidth="1"/>
    <col min="56" max="56" width="3.83203125" style="31" bestFit="1" customWidth="1"/>
    <col min="57" max="58" width="3.83203125" bestFit="1" customWidth="1"/>
    <col min="59" max="59" width="3.5" bestFit="1" customWidth="1"/>
    <col min="60" max="60" width="3.5" style="10" bestFit="1" customWidth="1"/>
    <col min="61" max="61" width="4" style="7" bestFit="1" customWidth="1"/>
    <col min="62" max="63" width="3.83203125" bestFit="1" customWidth="1"/>
    <col min="64" max="64" width="3.5" bestFit="1" customWidth="1"/>
    <col min="65" max="65" width="3.5" style="10" bestFit="1" customWidth="1"/>
    <col min="66" max="66" width="4" style="31" bestFit="1" customWidth="1"/>
    <col min="67" max="67" width="3.83203125" style="31" bestFit="1" customWidth="1"/>
    <col min="68" max="69" width="3.83203125" bestFit="1" customWidth="1"/>
    <col min="70" max="70" width="3.5" bestFit="1" customWidth="1"/>
    <col min="71" max="71" width="3.5" style="10" bestFit="1" customWidth="1"/>
    <col min="72" max="72" width="4" style="31" bestFit="1" customWidth="1"/>
    <col min="73" max="73" width="3.83203125" style="31" bestFit="1" customWidth="1"/>
    <col min="74" max="75" width="3.83203125" bestFit="1" customWidth="1"/>
    <col min="76" max="76" width="3.5" bestFit="1" customWidth="1"/>
    <col min="77" max="77" width="3.5" style="10" bestFit="1" customWidth="1"/>
    <col min="78" max="78" width="4" style="31" bestFit="1" customWidth="1"/>
    <col min="79" max="79" width="3.83203125" style="31" bestFit="1" customWidth="1"/>
    <col min="80" max="81" width="3.83203125" bestFit="1" customWidth="1"/>
    <col min="82" max="82" width="3.5" bestFit="1" customWidth="1"/>
    <col min="83" max="83" width="3.5" style="10" bestFit="1" customWidth="1"/>
    <col min="84" max="84" width="4" style="31" bestFit="1" customWidth="1"/>
    <col min="85" max="85" width="3.83203125" style="31" bestFit="1" customWidth="1"/>
    <col min="86" max="87" width="3.83203125" bestFit="1" customWidth="1"/>
    <col min="88" max="88" width="3.5" bestFit="1" customWidth="1"/>
    <col min="89" max="89" width="3.5" style="10" bestFit="1" customWidth="1"/>
    <col min="90" max="90" width="4" style="31" bestFit="1" customWidth="1"/>
    <col min="91" max="91" width="3.83203125" style="31" bestFit="1" customWidth="1"/>
    <col min="92" max="93" width="3.83203125" bestFit="1" customWidth="1"/>
    <col min="94" max="94" width="3.5" bestFit="1" customWidth="1"/>
    <col min="95" max="95" width="3.5" style="10" bestFit="1" customWidth="1"/>
    <col min="96" max="96" width="4" style="31" bestFit="1" customWidth="1"/>
    <col min="97" max="97" width="3.83203125" style="7" bestFit="1" customWidth="1"/>
    <col min="98" max="99" width="3.83203125" bestFit="1" customWidth="1"/>
    <col min="100" max="100" width="3.5" bestFit="1" customWidth="1"/>
    <col min="101" max="101" width="3.5" style="10" bestFit="1" customWidth="1"/>
    <col min="102" max="102" width="4" style="31" bestFit="1" customWidth="1"/>
    <col min="103" max="103" width="3.83203125" style="7" bestFit="1" customWidth="1"/>
    <col min="104" max="105" width="3.83203125" bestFit="1" customWidth="1"/>
    <col min="106" max="106" width="3.5" bestFit="1" customWidth="1"/>
    <col min="107" max="107" width="3.5" style="10" bestFit="1" customWidth="1"/>
    <col min="108" max="108" width="4" style="7" bestFit="1" customWidth="1"/>
    <col min="109" max="109" width="3.83203125" style="7" bestFit="1" customWidth="1"/>
    <col min="110" max="111" width="3.83203125" style="31" bestFit="1" customWidth="1"/>
    <col min="112" max="112" width="3.5" style="31" bestFit="1" customWidth="1"/>
    <col min="113" max="113" width="3.5" style="10" bestFit="1" customWidth="1"/>
    <col min="114" max="114" width="4" style="31" bestFit="1" customWidth="1"/>
    <col min="115" max="115" width="3.83203125" style="7" bestFit="1" customWidth="1"/>
    <col min="116" max="117" width="3.83203125" bestFit="1" customWidth="1"/>
    <col min="118" max="118" width="3.5" bestFit="1" customWidth="1"/>
    <col min="119" max="119" width="3.5" style="10" bestFit="1" customWidth="1"/>
    <col min="120" max="120" width="4" style="31" customWidth="1"/>
    <col min="121" max="121" width="3.83203125" style="7" customWidth="1"/>
    <col min="122" max="123" width="3.83203125" customWidth="1"/>
    <col min="124" max="124" width="3.5" customWidth="1"/>
    <col min="125" max="125" width="3.5" style="10" customWidth="1"/>
    <col min="126" max="126" width="4" style="31" customWidth="1"/>
    <col min="127" max="127" width="3.83203125" style="7" customWidth="1"/>
    <col min="128" max="129" width="3.83203125" customWidth="1"/>
    <col min="130" max="130" width="3.5" customWidth="1"/>
    <col min="131" max="131" width="3.5" style="10" customWidth="1"/>
    <col min="132" max="132" width="4" style="31" customWidth="1"/>
    <col min="133" max="133" width="3.83203125" style="7" customWidth="1"/>
    <col min="134" max="135" width="3.83203125" customWidth="1"/>
    <col min="136" max="136" width="3.5" customWidth="1"/>
    <col min="137" max="137" width="3.5" style="10" customWidth="1"/>
    <col min="138" max="138" width="4" style="31" bestFit="1" customWidth="1"/>
    <col min="139" max="139" width="3.83203125" style="7" bestFit="1" customWidth="1"/>
    <col min="140" max="141" width="3.83203125" bestFit="1" customWidth="1"/>
    <col min="142" max="142" width="3.5" bestFit="1" customWidth="1"/>
    <col min="143" max="143" width="3.5" style="10" bestFit="1" customWidth="1"/>
    <col min="144" max="144" width="4" style="31" bestFit="1" customWidth="1"/>
    <col min="145" max="145" width="3.83203125" style="7" bestFit="1" customWidth="1"/>
    <col min="146" max="147" width="3.83203125" bestFit="1" customWidth="1"/>
    <col min="148" max="148" width="3.5" bestFit="1" customWidth="1"/>
    <col min="149" max="149" width="3.5" style="10" bestFit="1" customWidth="1"/>
    <col min="150" max="150" width="4" style="31" bestFit="1" customWidth="1"/>
    <col min="151" max="151" width="3.83203125" style="7" bestFit="1" customWidth="1"/>
    <col min="152" max="153" width="3.83203125" bestFit="1" customWidth="1"/>
    <col min="154" max="154" width="3.5" bestFit="1" customWidth="1"/>
    <col min="155" max="155" width="3.5" style="10" bestFit="1" customWidth="1"/>
    <col min="156" max="156" width="4" style="31" bestFit="1" customWidth="1"/>
    <col min="157" max="157" width="3.83203125" style="7" bestFit="1" customWidth="1"/>
    <col min="158" max="159" width="3.83203125" bestFit="1" customWidth="1"/>
    <col min="160" max="160" width="3.5" bestFit="1" customWidth="1"/>
    <col min="161" max="161" width="3.5" style="10" bestFit="1" customWidth="1"/>
    <col min="162" max="162" width="5" style="7" bestFit="1" customWidth="1"/>
    <col min="163" max="165" width="4" bestFit="1" customWidth="1"/>
    <col min="166" max="166" width="7" customWidth="1"/>
    <col min="167" max="167" width="4.33203125" customWidth="1"/>
    <col min="168" max="168" width="6.1640625" bestFit="1" customWidth="1"/>
    <col min="169" max="169" width="5.83203125" style="10" customWidth="1"/>
    <col min="170" max="170" width="9.1640625" style="84" bestFit="1" customWidth="1"/>
    <col min="171" max="177" width="3.6640625" customWidth="1"/>
  </cols>
  <sheetData>
    <row r="1" spans="1:256" s="4" customFormat="1" ht="16" x14ac:dyDescent="0.2">
      <c r="C1" s="209" t="s">
        <v>132</v>
      </c>
      <c r="D1" s="210"/>
      <c r="E1" s="210"/>
      <c r="F1" s="210"/>
      <c r="G1" s="211"/>
      <c r="H1" s="209" t="s">
        <v>133</v>
      </c>
      <c r="I1" s="210"/>
      <c r="J1" s="210"/>
      <c r="K1" s="210"/>
      <c r="L1" s="211"/>
      <c r="M1" s="209" t="s">
        <v>134</v>
      </c>
      <c r="N1" s="210"/>
      <c r="O1" s="210"/>
      <c r="P1" s="210"/>
      <c r="Q1" s="211"/>
      <c r="R1" s="209" t="s">
        <v>135</v>
      </c>
      <c r="S1" s="210"/>
      <c r="T1" s="210"/>
      <c r="U1" s="210"/>
      <c r="V1" s="211"/>
      <c r="W1" s="209" t="s">
        <v>136</v>
      </c>
      <c r="X1" s="210"/>
      <c r="Y1" s="210"/>
      <c r="Z1" s="210"/>
      <c r="AA1" s="211"/>
      <c r="AB1" s="209" t="s">
        <v>137</v>
      </c>
      <c r="AC1" s="210"/>
      <c r="AD1" s="210"/>
      <c r="AE1" s="210"/>
      <c r="AF1" s="211"/>
      <c r="AG1" s="209" t="s">
        <v>138</v>
      </c>
      <c r="AH1" s="210"/>
      <c r="AI1" s="210"/>
      <c r="AJ1" s="210"/>
      <c r="AK1" s="211"/>
      <c r="AL1" s="209" t="s">
        <v>139</v>
      </c>
      <c r="AM1" s="210"/>
      <c r="AN1" s="210"/>
      <c r="AO1" s="210"/>
      <c r="AP1" s="211"/>
      <c r="AQ1" s="209" t="s">
        <v>140</v>
      </c>
      <c r="AR1" s="210"/>
      <c r="AS1" s="210"/>
      <c r="AT1" s="210"/>
      <c r="AU1" s="210"/>
      <c r="AV1" s="211"/>
      <c r="AW1" s="209" t="s">
        <v>141</v>
      </c>
      <c r="AX1" s="210"/>
      <c r="AY1" s="210"/>
      <c r="AZ1" s="210"/>
      <c r="BA1" s="210"/>
      <c r="BB1" s="211"/>
      <c r="BC1" s="209" t="s">
        <v>142</v>
      </c>
      <c r="BD1" s="210"/>
      <c r="BE1" s="210"/>
      <c r="BF1" s="210"/>
      <c r="BG1" s="210"/>
      <c r="BH1" s="211"/>
      <c r="BI1" s="209" t="s">
        <v>143</v>
      </c>
      <c r="BJ1" s="210"/>
      <c r="BK1" s="210"/>
      <c r="BL1" s="210"/>
      <c r="BM1" s="211"/>
      <c r="BN1" s="209" t="s">
        <v>144</v>
      </c>
      <c r="BO1" s="210"/>
      <c r="BP1" s="210"/>
      <c r="BQ1" s="210"/>
      <c r="BR1" s="210"/>
      <c r="BS1" s="211"/>
      <c r="BT1" s="209" t="s">
        <v>145</v>
      </c>
      <c r="BU1" s="210"/>
      <c r="BV1" s="210"/>
      <c r="BW1" s="210"/>
      <c r="BX1" s="210"/>
      <c r="BY1" s="211"/>
      <c r="BZ1" s="209" t="s">
        <v>148</v>
      </c>
      <c r="CA1" s="210"/>
      <c r="CB1" s="210"/>
      <c r="CC1" s="210"/>
      <c r="CD1" s="210"/>
      <c r="CE1" s="211"/>
      <c r="CF1" s="209" t="s">
        <v>160</v>
      </c>
      <c r="CG1" s="210"/>
      <c r="CH1" s="210"/>
      <c r="CI1" s="210"/>
      <c r="CJ1" s="210"/>
      <c r="CK1" s="211"/>
      <c r="CL1" s="209" t="s">
        <v>161</v>
      </c>
      <c r="CM1" s="210"/>
      <c r="CN1" s="210"/>
      <c r="CO1" s="210"/>
      <c r="CP1" s="210"/>
      <c r="CQ1" s="211"/>
      <c r="CR1" s="209" t="s">
        <v>176</v>
      </c>
      <c r="CS1" s="210"/>
      <c r="CT1" s="210"/>
      <c r="CU1" s="210"/>
      <c r="CV1" s="210"/>
      <c r="CW1" s="211"/>
      <c r="CX1" s="210" t="s">
        <v>196</v>
      </c>
      <c r="CY1" s="210"/>
      <c r="CZ1" s="210"/>
      <c r="DA1" s="210"/>
      <c r="DB1" s="210"/>
      <c r="DC1" s="211"/>
      <c r="DD1" s="209" t="s">
        <v>198</v>
      </c>
      <c r="DE1" s="210"/>
      <c r="DF1" s="210"/>
      <c r="DG1" s="210"/>
      <c r="DH1" s="210"/>
      <c r="DI1" s="211"/>
      <c r="DJ1" s="209" t="s">
        <v>0</v>
      </c>
      <c r="DK1" s="210"/>
      <c r="DL1" s="210"/>
      <c r="DM1" s="210"/>
      <c r="DN1" s="210"/>
      <c r="DO1" s="211"/>
      <c r="DP1" s="209" t="s">
        <v>5</v>
      </c>
      <c r="DQ1" s="210"/>
      <c r="DR1" s="210"/>
      <c r="DS1" s="210"/>
      <c r="DT1" s="210"/>
      <c r="DU1" s="211"/>
      <c r="DV1" s="209" t="s">
        <v>146</v>
      </c>
      <c r="DW1" s="210"/>
      <c r="DX1" s="210"/>
      <c r="DY1" s="210"/>
      <c r="DZ1" s="210"/>
      <c r="EA1" s="211"/>
      <c r="EB1" s="209" t="s">
        <v>147</v>
      </c>
      <c r="EC1" s="210"/>
      <c r="ED1" s="210"/>
      <c r="EE1" s="210"/>
      <c r="EF1" s="210"/>
      <c r="EG1" s="211"/>
      <c r="EH1" s="210" t="s">
        <v>91</v>
      </c>
      <c r="EI1" s="210"/>
      <c r="EJ1" s="210"/>
      <c r="EK1" s="210"/>
      <c r="EL1" s="210"/>
      <c r="EM1" s="210"/>
      <c r="EN1" s="210" t="s">
        <v>204</v>
      </c>
      <c r="EO1" s="210"/>
      <c r="EP1" s="210"/>
      <c r="EQ1" s="210"/>
      <c r="ER1" s="210"/>
      <c r="ES1" s="210"/>
      <c r="ET1" s="210" t="s">
        <v>208</v>
      </c>
      <c r="EU1" s="210"/>
      <c r="EV1" s="210"/>
      <c r="EW1" s="210"/>
      <c r="EX1" s="210"/>
      <c r="EY1" s="210"/>
      <c r="EZ1" s="210" t="s">
        <v>231</v>
      </c>
      <c r="FA1" s="210"/>
      <c r="FB1" s="210"/>
      <c r="FC1" s="210"/>
      <c r="FD1" s="210"/>
      <c r="FE1" s="210"/>
      <c r="FF1" s="206" t="s">
        <v>162</v>
      </c>
      <c r="FG1" s="207"/>
      <c r="FH1" s="207"/>
      <c r="FI1" s="207"/>
      <c r="FJ1" s="207"/>
      <c r="FK1" s="207"/>
      <c r="FL1" s="207"/>
      <c r="FM1" s="207"/>
      <c r="FN1" s="208"/>
    </row>
    <row r="2" spans="1:256" s="3" customFormat="1" x14ac:dyDescent="0.15">
      <c r="C2" s="5">
        <v>1</v>
      </c>
      <c r="D2" s="3">
        <v>2</v>
      </c>
      <c r="E2" s="3">
        <v>3</v>
      </c>
      <c r="F2" s="3">
        <v>4</v>
      </c>
      <c r="G2" s="8">
        <v>5</v>
      </c>
      <c r="H2" s="5">
        <v>1</v>
      </c>
      <c r="I2" s="3">
        <v>2</v>
      </c>
      <c r="J2" s="3">
        <v>3</v>
      </c>
      <c r="K2" s="3">
        <v>4</v>
      </c>
      <c r="L2" s="8">
        <v>5</v>
      </c>
      <c r="M2" s="5">
        <v>1</v>
      </c>
      <c r="N2" s="3">
        <v>2</v>
      </c>
      <c r="O2" s="3">
        <v>3</v>
      </c>
      <c r="P2" s="3">
        <v>4</v>
      </c>
      <c r="Q2" s="8">
        <v>5</v>
      </c>
      <c r="R2" s="5">
        <v>1</v>
      </c>
      <c r="S2" s="3">
        <v>2</v>
      </c>
      <c r="T2" s="3">
        <v>3</v>
      </c>
      <c r="U2" s="3">
        <v>4</v>
      </c>
      <c r="V2" s="8">
        <v>5</v>
      </c>
      <c r="W2" s="5">
        <v>1</v>
      </c>
      <c r="X2" s="3">
        <v>2</v>
      </c>
      <c r="Y2" s="3">
        <v>3</v>
      </c>
      <c r="Z2" s="3">
        <v>4</v>
      </c>
      <c r="AA2" s="8">
        <v>5</v>
      </c>
      <c r="AB2" s="5">
        <v>1</v>
      </c>
      <c r="AC2" s="3">
        <v>2</v>
      </c>
      <c r="AD2" s="3">
        <v>3</v>
      </c>
      <c r="AE2" s="3">
        <v>4</v>
      </c>
      <c r="AF2" s="8">
        <v>5</v>
      </c>
      <c r="AG2" s="5">
        <v>1</v>
      </c>
      <c r="AH2" s="3">
        <v>2</v>
      </c>
      <c r="AI2" s="3">
        <v>3</v>
      </c>
      <c r="AJ2" s="3">
        <v>4</v>
      </c>
      <c r="AK2" s="8">
        <v>5</v>
      </c>
      <c r="AL2" s="5">
        <v>1</v>
      </c>
      <c r="AM2" s="3">
        <v>2</v>
      </c>
      <c r="AN2" s="3">
        <v>3</v>
      </c>
      <c r="AO2" s="3">
        <v>4</v>
      </c>
      <c r="AP2" s="8">
        <v>5</v>
      </c>
      <c r="AQ2" s="26" t="s">
        <v>180</v>
      </c>
      <c r="AR2" s="26">
        <v>1</v>
      </c>
      <c r="AS2" s="3">
        <v>2</v>
      </c>
      <c r="AT2" s="3">
        <v>3</v>
      </c>
      <c r="AU2" s="3">
        <v>4</v>
      </c>
      <c r="AV2" s="8">
        <v>5</v>
      </c>
      <c r="AW2" s="26" t="s">
        <v>180</v>
      </c>
      <c r="AX2" s="26">
        <v>1</v>
      </c>
      <c r="AY2" s="3">
        <v>2</v>
      </c>
      <c r="AZ2" s="3">
        <v>3</v>
      </c>
      <c r="BA2" s="3">
        <v>4</v>
      </c>
      <c r="BB2" s="8">
        <v>5</v>
      </c>
      <c r="BC2" s="26" t="s">
        <v>180</v>
      </c>
      <c r="BD2" s="26">
        <v>1</v>
      </c>
      <c r="BE2" s="3">
        <v>2</v>
      </c>
      <c r="BF2" s="3">
        <v>3</v>
      </c>
      <c r="BG2" s="3">
        <v>4</v>
      </c>
      <c r="BH2" s="8">
        <v>5</v>
      </c>
      <c r="BI2" s="5">
        <v>1</v>
      </c>
      <c r="BJ2" s="3">
        <v>2</v>
      </c>
      <c r="BK2" s="3">
        <v>3</v>
      </c>
      <c r="BL2" s="3">
        <v>4</v>
      </c>
      <c r="BM2" s="8">
        <v>5</v>
      </c>
      <c r="BN2" s="26" t="s">
        <v>180</v>
      </c>
      <c r="BO2" s="26">
        <v>1</v>
      </c>
      <c r="BP2" s="3">
        <v>2</v>
      </c>
      <c r="BQ2" s="3">
        <v>3</v>
      </c>
      <c r="BR2" s="3">
        <v>4</v>
      </c>
      <c r="BS2" s="8">
        <v>5</v>
      </c>
      <c r="BT2" s="26" t="s">
        <v>180</v>
      </c>
      <c r="BU2" s="26">
        <v>1</v>
      </c>
      <c r="BV2" s="3">
        <v>2</v>
      </c>
      <c r="BW2" s="3">
        <v>3</v>
      </c>
      <c r="BX2" s="3">
        <v>4</v>
      </c>
      <c r="BY2" s="8">
        <v>5</v>
      </c>
      <c r="BZ2" s="26" t="s">
        <v>180</v>
      </c>
      <c r="CA2" s="26">
        <v>1</v>
      </c>
      <c r="CB2" s="3">
        <v>2</v>
      </c>
      <c r="CC2" s="3">
        <v>3</v>
      </c>
      <c r="CD2" s="3">
        <v>4</v>
      </c>
      <c r="CE2" s="8">
        <v>5</v>
      </c>
      <c r="CF2" s="26" t="s">
        <v>180</v>
      </c>
      <c r="CG2" s="26">
        <v>1</v>
      </c>
      <c r="CH2" s="3">
        <v>2</v>
      </c>
      <c r="CI2" s="3">
        <v>3</v>
      </c>
      <c r="CJ2" s="3">
        <v>4</v>
      </c>
      <c r="CK2" s="8">
        <v>5</v>
      </c>
      <c r="CL2" s="26" t="s">
        <v>180</v>
      </c>
      <c r="CM2" s="26">
        <v>1</v>
      </c>
      <c r="CN2" s="3">
        <v>2</v>
      </c>
      <c r="CO2" s="3">
        <v>3</v>
      </c>
      <c r="CP2" s="3">
        <v>4</v>
      </c>
      <c r="CQ2" s="8">
        <v>5</v>
      </c>
      <c r="CR2" s="62" t="s">
        <v>180</v>
      </c>
      <c r="CS2" s="26">
        <v>1</v>
      </c>
      <c r="CT2" s="3">
        <v>2</v>
      </c>
      <c r="CU2" s="3">
        <v>3</v>
      </c>
      <c r="CV2" s="3">
        <v>4</v>
      </c>
      <c r="CW2" s="8">
        <v>5</v>
      </c>
      <c r="CX2" s="62" t="s">
        <v>180</v>
      </c>
      <c r="CY2" s="26">
        <v>1</v>
      </c>
      <c r="CZ2" s="3">
        <v>2</v>
      </c>
      <c r="DA2" s="3">
        <v>3</v>
      </c>
      <c r="DB2" s="3">
        <v>4</v>
      </c>
      <c r="DC2" s="8">
        <v>5</v>
      </c>
      <c r="DD2" s="67" t="s">
        <v>180</v>
      </c>
      <c r="DE2" s="26">
        <v>1</v>
      </c>
      <c r="DF2" s="26">
        <v>2</v>
      </c>
      <c r="DG2" s="26">
        <v>3</v>
      </c>
      <c r="DH2" s="26">
        <v>4</v>
      </c>
      <c r="DI2" s="8">
        <v>5</v>
      </c>
      <c r="DJ2" s="67" t="s">
        <v>180</v>
      </c>
      <c r="DK2" s="26">
        <v>1</v>
      </c>
      <c r="DL2" s="26">
        <v>2</v>
      </c>
      <c r="DM2" s="26">
        <v>3</v>
      </c>
      <c r="DN2" s="26">
        <v>4</v>
      </c>
      <c r="DO2" s="8">
        <v>5</v>
      </c>
      <c r="DP2" s="67" t="s">
        <v>180</v>
      </c>
      <c r="DQ2" s="26">
        <v>1</v>
      </c>
      <c r="DR2" s="26">
        <v>2</v>
      </c>
      <c r="DS2" s="26">
        <v>3</v>
      </c>
      <c r="DT2" s="26">
        <v>4</v>
      </c>
      <c r="DU2" s="8">
        <v>5</v>
      </c>
      <c r="DV2" s="67" t="s">
        <v>180</v>
      </c>
      <c r="DW2" s="26">
        <v>1</v>
      </c>
      <c r="DX2" s="26">
        <v>2</v>
      </c>
      <c r="DY2" s="26">
        <v>3</v>
      </c>
      <c r="DZ2" s="26">
        <v>4</v>
      </c>
      <c r="EA2" s="8">
        <v>5</v>
      </c>
      <c r="EB2" s="67" t="s">
        <v>180</v>
      </c>
      <c r="EC2" s="26">
        <v>1</v>
      </c>
      <c r="ED2" s="26">
        <v>2</v>
      </c>
      <c r="EE2" s="26">
        <v>3</v>
      </c>
      <c r="EF2" s="26">
        <v>4</v>
      </c>
      <c r="EG2" s="8">
        <v>5</v>
      </c>
      <c r="EH2" s="62" t="s">
        <v>180</v>
      </c>
      <c r="EI2" s="26">
        <v>1</v>
      </c>
      <c r="EJ2" s="3">
        <v>2</v>
      </c>
      <c r="EK2" s="3">
        <v>3</v>
      </c>
      <c r="EL2" s="3">
        <v>4</v>
      </c>
      <c r="EM2" s="8">
        <v>5</v>
      </c>
      <c r="EN2" s="62" t="s">
        <v>180</v>
      </c>
      <c r="EO2" s="26">
        <v>1</v>
      </c>
      <c r="EP2" s="3">
        <v>2</v>
      </c>
      <c r="EQ2" s="3">
        <v>3</v>
      </c>
      <c r="ER2" s="3">
        <v>4</v>
      </c>
      <c r="ES2" s="195">
        <v>5</v>
      </c>
      <c r="ET2" s="62" t="s">
        <v>180</v>
      </c>
      <c r="EU2" s="26">
        <v>1</v>
      </c>
      <c r="EV2" s="3">
        <v>2</v>
      </c>
      <c r="EW2" s="3">
        <v>3</v>
      </c>
      <c r="EX2" s="3">
        <v>4</v>
      </c>
      <c r="EY2" s="195">
        <v>5</v>
      </c>
      <c r="EZ2" s="62" t="s">
        <v>180</v>
      </c>
      <c r="FA2" s="26">
        <v>1</v>
      </c>
      <c r="FB2" s="3">
        <v>2</v>
      </c>
      <c r="FC2" s="3">
        <v>3</v>
      </c>
      <c r="FD2" s="3">
        <v>4</v>
      </c>
      <c r="FE2" s="26">
        <v>5</v>
      </c>
      <c r="FF2" s="52" t="s">
        <v>163</v>
      </c>
      <c r="FG2" s="53" t="s">
        <v>164</v>
      </c>
      <c r="FH2" s="53" t="s">
        <v>165</v>
      </c>
      <c r="FI2" s="53" t="s">
        <v>154</v>
      </c>
      <c r="FJ2" s="53" t="s">
        <v>166</v>
      </c>
      <c r="FK2" s="53" t="s">
        <v>167</v>
      </c>
      <c r="FL2" s="53" t="s">
        <v>7</v>
      </c>
      <c r="FM2" s="53" t="s">
        <v>168</v>
      </c>
      <c r="FN2" s="80" t="s">
        <v>4</v>
      </c>
    </row>
    <row r="3" spans="1:256" x14ac:dyDescent="0.15">
      <c r="A3">
        <f t="shared" ref="A3:A34" si="0">A2+1</f>
        <v>1</v>
      </c>
      <c r="B3" s="88" t="s">
        <v>124</v>
      </c>
      <c r="C3" s="6">
        <v>2</v>
      </c>
      <c r="D3" s="1"/>
      <c r="E3" s="1"/>
      <c r="F3" s="1"/>
      <c r="G3" s="9"/>
      <c r="H3" s="11">
        <v>2.5</v>
      </c>
      <c r="I3" s="12">
        <v>1</v>
      </c>
      <c r="J3" s="12"/>
      <c r="K3" s="12"/>
      <c r="L3" s="13"/>
      <c r="M3" s="11">
        <v>3.5</v>
      </c>
      <c r="N3" s="37" t="s">
        <v>172</v>
      </c>
      <c r="O3" s="12"/>
      <c r="P3" s="12"/>
      <c r="Q3" s="19"/>
      <c r="R3" s="11"/>
      <c r="S3" s="12"/>
      <c r="T3" s="12"/>
      <c r="U3" s="12"/>
      <c r="V3" s="19"/>
      <c r="W3" s="11">
        <v>4</v>
      </c>
      <c r="X3" s="12">
        <v>4</v>
      </c>
      <c r="Y3" s="12">
        <v>3.5</v>
      </c>
      <c r="Z3" s="12">
        <v>3.5</v>
      </c>
      <c r="AA3" s="18">
        <v>2</v>
      </c>
      <c r="AB3" s="11">
        <v>3</v>
      </c>
      <c r="AC3" s="12">
        <v>2.5</v>
      </c>
      <c r="AD3" s="12"/>
      <c r="AE3" s="12">
        <v>1.5</v>
      </c>
      <c r="AF3" s="13"/>
      <c r="AG3" s="11">
        <v>2.5</v>
      </c>
      <c r="AH3" s="12">
        <v>1.5</v>
      </c>
      <c r="AI3" s="12"/>
      <c r="AJ3" s="12"/>
      <c r="AK3" s="13"/>
      <c r="AL3" s="37" t="s">
        <v>2</v>
      </c>
      <c r="AM3" s="12">
        <v>2.5</v>
      </c>
      <c r="AN3" s="12">
        <v>3</v>
      </c>
      <c r="AO3" s="12">
        <v>2</v>
      </c>
      <c r="AP3" s="19"/>
      <c r="AQ3" s="33"/>
      <c r="AR3" s="27">
        <v>1.5</v>
      </c>
      <c r="AS3" s="12"/>
      <c r="AT3" s="12"/>
      <c r="AU3" s="12"/>
      <c r="AV3" s="13"/>
      <c r="AW3" s="27"/>
      <c r="AX3" s="27">
        <v>3.5</v>
      </c>
      <c r="AY3" s="12">
        <v>3</v>
      </c>
      <c r="AZ3" s="12">
        <v>3.5</v>
      </c>
      <c r="BA3" s="12">
        <v>3.5</v>
      </c>
      <c r="BB3" s="18">
        <v>2.5</v>
      </c>
      <c r="BC3" s="30"/>
      <c r="BD3" s="27">
        <v>3</v>
      </c>
      <c r="BE3" s="12">
        <v>2.5</v>
      </c>
      <c r="BF3" s="12">
        <v>3.5</v>
      </c>
      <c r="BG3" s="12">
        <v>3</v>
      </c>
      <c r="BH3" s="18">
        <v>3.5</v>
      </c>
      <c r="BI3" s="11">
        <v>2</v>
      </c>
      <c r="BJ3" s="12"/>
      <c r="BK3" s="12"/>
      <c r="BL3" s="12"/>
      <c r="BM3" s="13"/>
      <c r="BN3" s="27"/>
      <c r="BO3" s="27">
        <v>3.5</v>
      </c>
      <c r="BP3" s="12">
        <v>3</v>
      </c>
      <c r="BQ3" s="12">
        <v>4</v>
      </c>
      <c r="BR3" s="12">
        <v>1.5</v>
      </c>
      <c r="BS3" s="13"/>
      <c r="BT3" s="27"/>
      <c r="BU3" s="27">
        <v>3</v>
      </c>
      <c r="BV3" s="12">
        <v>2</v>
      </c>
      <c r="BW3" s="12">
        <v>1.5</v>
      </c>
      <c r="BX3" s="12"/>
      <c r="BY3" s="13"/>
      <c r="BZ3" s="27"/>
      <c r="CA3" s="27">
        <v>3.5</v>
      </c>
      <c r="CB3" s="12">
        <v>3.5</v>
      </c>
      <c r="CC3" s="12">
        <v>3.5</v>
      </c>
      <c r="CD3" s="12">
        <v>2.5</v>
      </c>
      <c r="CE3" s="18">
        <v>2.5</v>
      </c>
      <c r="CF3" s="30"/>
      <c r="CG3" s="27">
        <v>4</v>
      </c>
      <c r="CH3" s="12">
        <v>2.5</v>
      </c>
      <c r="CI3" s="12">
        <v>2</v>
      </c>
      <c r="CJ3" s="12">
        <v>2</v>
      </c>
      <c r="CK3" s="13"/>
      <c r="CL3" s="27"/>
      <c r="CM3" s="27">
        <v>3.5</v>
      </c>
      <c r="CN3" s="12">
        <v>3</v>
      </c>
      <c r="CO3" s="12">
        <v>2</v>
      </c>
      <c r="CP3" s="12"/>
      <c r="CQ3" s="13"/>
      <c r="CR3" s="27"/>
      <c r="CS3" s="27">
        <v>0.5</v>
      </c>
      <c r="CT3" s="12"/>
      <c r="CU3" s="12"/>
      <c r="CV3" s="12"/>
      <c r="CW3" s="13"/>
      <c r="CX3" s="27"/>
      <c r="CY3" s="27">
        <v>2</v>
      </c>
      <c r="CZ3" s="12">
        <v>3</v>
      </c>
      <c r="DA3" s="12">
        <v>2</v>
      </c>
      <c r="DB3" s="12">
        <v>3.5</v>
      </c>
      <c r="DC3" s="18">
        <v>2.5</v>
      </c>
      <c r="DD3" s="11"/>
      <c r="DE3" s="27">
        <v>1</v>
      </c>
      <c r="DF3" s="27"/>
      <c r="DG3" s="27"/>
      <c r="DH3" s="27"/>
      <c r="DI3" s="18"/>
      <c r="DJ3" s="11"/>
      <c r="DK3" s="27">
        <v>2</v>
      </c>
      <c r="DL3" s="27"/>
      <c r="DM3" s="27"/>
      <c r="DN3" s="27"/>
      <c r="DO3" s="18"/>
      <c r="DP3" s="11">
        <v>4</v>
      </c>
      <c r="DQ3" s="27">
        <v>2</v>
      </c>
      <c r="DR3" s="27">
        <v>3</v>
      </c>
      <c r="DS3" s="27">
        <v>3</v>
      </c>
      <c r="DT3" s="27">
        <v>2</v>
      </c>
      <c r="DU3" s="13">
        <v>1.5</v>
      </c>
      <c r="DV3" s="11"/>
      <c r="DW3" s="27">
        <v>3.5</v>
      </c>
      <c r="DX3" s="27">
        <v>1</v>
      </c>
      <c r="DY3" s="27"/>
      <c r="DZ3" s="27"/>
      <c r="EA3" s="13"/>
      <c r="EB3" s="11"/>
      <c r="EC3" s="27">
        <v>0</v>
      </c>
      <c r="ED3" s="27"/>
      <c r="EE3" s="27"/>
      <c r="EF3" s="27"/>
      <c r="EG3" s="13"/>
      <c r="EH3" s="27">
        <v>2</v>
      </c>
      <c r="EI3" s="27">
        <v>3</v>
      </c>
      <c r="EJ3" s="27">
        <v>4</v>
      </c>
      <c r="EK3" s="12">
        <v>2</v>
      </c>
      <c r="EL3" s="12"/>
      <c r="EM3" s="13"/>
      <c r="EN3" s="27"/>
      <c r="EO3" s="27">
        <v>3</v>
      </c>
      <c r="EP3" s="27">
        <v>2.5</v>
      </c>
      <c r="EQ3" s="12">
        <v>2.5</v>
      </c>
      <c r="ER3" s="190">
        <v>2.5</v>
      </c>
      <c r="ES3" s="196">
        <v>1.5</v>
      </c>
      <c r="ET3" s="27"/>
      <c r="EU3" s="27">
        <v>1.5</v>
      </c>
      <c r="EV3" s="27"/>
      <c r="EW3" s="12"/>
      <c r="EX3" s="190"/>
      <c r="EY3" s="196"/>
      <c r="EZ3" s="27"/>
      <c r="FA3" s="27">
        <v>2</v>
      </c>
      <c r="FB3" s="27"/>
      <c r="FC3" s="12"/>
      <c r="FD3" s="190"/>
      <c r="FE3" s="193"/>
      <c r="FF3" s="183">
        <f t="shared" ref="FF3:FF34" si="1">COUNTA(C3:FE3)-(COUNTIF(C3:FE3,"vrij"))-(COUNTIF(C3:FE3,"?"))</f>
        <v>76</v>
      </c>
      <c r="FG3" s="55">
        <f t="shared" ref="FG3:FG34" si="2">COUNTIF(C3:FE3,"&gt;2")</f>
        <v>47</v>
      </c>
      <c r="FH3" s="55">
        <f t="shared" ref="FH3:FH34" si="3">COUNTIF(C3:FE3,"=2")</f>
        <v>16</v>
      </c>
      <c r="FI3" s="55">
        <f t="shared" ref="FI3:FI34" si="4">COUNTIF(C3:FE3,"&lt;2")</f>
        <v>13</v>
      </c>
      <c r="FJ3" s="205">
        <f t="shared" ref="FJ3:FJ34" si="5">((1*FG3)+(0.5*FH3))/FF3</f>
        <v>0.72368421052631582</v>
      </c>
      <c r="FK3" s="28">
        <f t="shared" ref="FK3:FK34" si="6">(SUM(C3:FE3))/FF3</f>
        <v>2.5723684210526314</v>
      </c>
      <c r="FL3" s="204">
        <f t="shared" ref="FL3:FL34" si="7">IF(COUNTA(C3:G3)&gt;0,1,0)+IF(COUNTA(H3:L3)&gt;0,1,0)+IF(COUNTA(M3:Q3)&gt;0,1,0)+IF(COUNTA(R3:V3)&gt;0,1,0)+IF(COUNTA(W3:AA3)&gt;0,1,0)+IF(COUNTA(AB3:AF3)&gt;0,1,0)+IF(COUNTA(AG3:AK3)&gt;0,1,0)+IF(COUNTA(AL3:AP3)&gt;0,1,0)+IF(COUNTA(AQ3:AV3)&gt;0,1,0)+IF(COUNTA(AW3:BB3)&gt;0,1,0)+IF(COUNTA(BC3:BH3)&gt;0,1,0)+IF(COUNTA(BI3:BM3)&gt;0,1,0)+IF(COUNTA(BN3:BS3)&gt;0,1,0)+IF(COUNTA(BT3:BY3)&gt;0,1,0)+IF(COUNTA(BZ3:CE3)&gt;0,1,0)+IF(COUNTA(CF3:CK3)&gt;0,1,0)+IF(COUNTA(CL3:CQ3)&gt;0,1,0)+IF(COUNTA(CR3:CW3)&gt;0,1,0)+IF(COUNTA(CX3:DC3)&gt;0,1,0)+IF(COUNTA(DD3:DI3)&gt;0,1,0)+IF(COUNTA(DJ3:DO3)&gt;0,1,0)+IF(COUNTA(DP3:DU3)&gt;0,1,0)+IF(COUNTA(DV3:EA3)&gt;0,1,0)+IF(COUNTA(EB3:EG3)&gt;0,1,0)+IF(COUNTA(DV3:EA3)&gt;0,1,0)+IF(COUNTA(EH3:EM3)&gt;0,1,0)+IF(COUNTA(EN3:ES3)&gt;0,1,0)+IF(COUNTA(EZ3:FE3)&gt;0,1,0)</f>
        <v>27</v>
      </c>
      <c r="FM3" s="27">
        <f t="shared" ref="FM3:FM34" si="8">COUNTA(C3:FE3)/FL3</f>
        <v>2.8888888888888888</v>
      </c>
      <c r="FN3" s="86">
        <v>5</v>
      </c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15">
      <c r="A4">
        <f t="shared" si="0"/>
        <v>2</v>
      </c>
      <c r="B4" s="191" t="s">
        <v>155</v>
      </c>
      <c r="H4" s="6">
        <v>3.5</v>
      </c>
      <c r="I4" s="1">
        <v>3</v>
      </c>
      <c r="J4" s="1">
        <v>1.5</v>
      </c>
      <c r="K4" s="1"/>
      <c r="L4" s="9"/>
      <c r="M4" s="6"/>
      <c r="N4" s="37" t="s">
        <v>172</v>
      </c>
      <c r="O4">
        <v>3.5</v>
      </c>
      <c r="P4" s="1">
        <v>3</v>
      </c>
      <c r="Q4" s="21">
        <v>2.5</v>
      </c>
      <c r="R4" s="6">
        <v>4</v>
      </c>
      <c r="S4" s="1">
        <v>2.5</v>
      </c>
      <c r="T4" s="1">
        <v>2.5</v>
      </c>
      <c r="U4" s="1">
        <v>2.5</v>
      </c>
      <c r="V4" s="18">
        <v>3</v>
      </c>
      <c r="W4" s="6">
        <v>3.5</v>
      </c>
      <c r="X4" s="1">
        <v>1</v>
      </c>
      <c r="Y4" s="1"/>
      <c r="Z4" s="1"/>
      <c r="AA4" s="19"/>
      <c r="AB4" s="6">
        <v>4</v>
      </c>
      <c r="AC4" s="37" t="s">
        <v>2</v>
      </c>
      <c r="AD4" s="1">
        <v>4</v>
      </c>
      <c r="AE4" s="1">
        <v>2.5</v>
      </c>
      <c r="AF4" s="18">
        <v>3</v>
      </c>
      <c r="AG4" s="6"/>
      <c r="AH4" s="1"/>
      <c r="AI4" s="1"/>
      <c r="AJ4" s="1"/>
      <c r="AK4" s="9"/>
      <c r="AL4" s="6"/>
      <c r="AM4" s="1"/>
      <c r="AN4" s="1"/>
      <c r="AO4" s="1"/>
      <c r="AP4" s="19"/>
      <c r="AQ4" s="33"/>
      <c r="AR4" s="28"/>
      <c r="AS4" s="1"/>
      <c r="AT4" s="1"/>
      <c r="AU4" s="1"/>
      <c r="AV4" s="9"/>
      <c r="AW4" s="28"/>
      <c r="AX4" s="28"/>
      <c r="AY4" s="1"/>
      <c r="AZ4" s="1"/>
      <c r="BA4" s="1"/>
      <c r="BB4" s="9"/>
      <c r="BC4" s="28"/>
      <c r="BD4" s="28"/>
      <c r="BE4" s="1"/>
      <c r="BF4" s="1"/>
      <c r="BG4" s="1"/>
      <c r="BH4" s="9"/>
      <c r="BI4" s="6"/>
      <c r="BJ4" s="1"/>
      <c r="BK4" s="1"/>
      <c r="BL4" s="1"/>
      <c r="BM4" s="9"/>
      <c r="BN4" s="28"/>
      <c r="BO4" s="28"/>
      <c r="BP4" s="1"/>
      <c r="BQ4" s="1"/>
      <c r="BR4" s="1"/>
      <c r="BS4" s="9"/>
      <c r="BT4" s="28"/>
      <c r="BU4" s="28"/>
      <c r="BV4" s="1"/>
      <c r="BW4" s="1"/>
      <c r="BX4" s="1"/>
      <c r="BY4" s="9"/>
      <c r="BZ4" s="28"/>
      <c r="CA4" s="28"/>
      <c r="CB4" s="1"/>
      <c r="CC4" s="1"/>
      <c r="CD4" s="1"/>
      <c r="CE4" s="9"/>
      <c r="CF4" s="28"/>
      <c r="CG4" s="28"/>
      <c r="CH4" s="1"/>
      <c r="CI4" s="1"/>
      <c r="CJ4" s="1"/>
      <c r="CK4" s="9"/>
      <c r="CL4" s="28"/>
      <c r="CM4" s="28"/>
      <c r="CN4" s="1"/>
      <c r="CO4" s="1"/>
      <c r="CP4" s="1"/>
      <c r="CQ4" s="9"/>
      <c r="CR4" s="28"/>
      <c r="CS4" s="28"/>
      <c r="CT4" s="1"/>
      <c r="CU4" s="1"/>
      <c r="CV4" s="1"/>
      <c r="CW4" s="9"/>
      <c r="CX4" s="28"/>
      <c r="CY4" s="28"/>
      <c r="CZ4" s="1"/>
      <c r="DA4" s="1"/>
      <c r="DB4" s="1"/>
      <c r="DC4" s="9"/>
      <c r="DD4" s="6"/>
      <c r="DE4" s="28"/>
      <c r="DF4" s="28"/>
      <c r="DG4" s="28"/>
      <c r="DH4" s="28"/>
      <c r="DI4" s="9"/>
      <c r="DJ4" s="6"/>
      <c r="DK4" s="28"/>
      <c r="DL4" s="28"/>
      <c r="DM4" s="28"/>
      <c r="DN4" s="28"/>
      <c r="DO4" s="9"/>
      <c r="DP4" s="6"/>
      <c r="DQ4" s="28"/>
      <c r="DR4" s="28"/>
      <c r="DS4" s="28"/>
      <c r="DT4" s="28"/>
      <c r="DU4" s="9"/>
      <c r="DV4" s="6"/>
      <c r="DW4" s="28"/>
      <c r="DX4" s="28"/>
      <c r="DY4" s="28"/>
      <c r="DZ4" s="28"/>
      <c r="EA4" s="9"/>
      <c r="EB4" s="6"/>
      <c r="EC4" s="28"/>
      <c r="ED4" s="28"/>
      <c r="EE4" s="28"/>
      <c r="EF4" s="28"/>
      <c r="EG4" s="9"/>
      <c r="EH4" s="28"/>
      <c r="EI4" s="28"/>
      <c r="EJ4" s="28"/>
      <c r="EK4" s="1"/>
      <c r="EL4" s="1"/>
      <c r="EM4" s="9"/>
      <c r="EN4" s="28"/>
      <c r="EO4" s="28"/>
      <c r="EP4" s="28"/>
      <c r="EQ4" s="1"/>
      <c r="ER4" s="1"/>
      <c r="ES4" s="9"/>
      <c r="ET4" s="27"/>
      <c r="EU4" s="27"/>
      <c r="EV4" s="28"/>
      <c r="EW4" s="1"/>
      <c r="EX4" s="1"/>
      <c r="EY4" s="9"/>
      <c r="EZ4" s="27"/>
      <c r="FA4" s="27"/>
      <c r="FB4" s="28"/>
      <c r="FC4" s="1"/>
      <c r="FD4" s="1"/>
      <c r="FE4" s="28"/>
      <c r="FF4" s="54">
        <f t="shared" si="1"/>
        <v>17</v>
      </c>
      <c r="FG4" s="55">
        <f t="shared" si="2"/>
        <v>15</v>
      </c>
      <c r="FH4" s="55">
        <f t="shared" si="3"/>
        <v>0</v>
      </c>
      <c r="FI4" s="55">
        <f t="shared" si="4"/>
        <v>2</v>
      </c>
      <c r="FJ4" s="63">
        <f t="shared" si="5"/>
        <v>0.88235294117647056</v>
      </c>
      <c r="FK4" s="28">
        <f t="shared" si="6"/>
        <v>2.9117647058823528</v>
      </c>
      <c r="FL4" s="55">
        <f t="shared" si="7"/>
        <v>5</v>
      </c>
      <c r="FM4" s="79">
        <f t="shared" si="8"/>
        <v>3.8</v>
      </c>
      <c r="FN4" s="86">
        <v>3</v>
      </c>
    </row>
    <row r="5" spans="1:256" x14ac:dyDescent="0.15">
      <c r="A5">
        <f t="shared" si="0"/>
        <v>3</v>
      </c>
      <c r="B5" s="88" t="s">
        <v>122</v>
      </c>
      <c r="C5" s="6">
        <v>2.5</v>
      </c>
      <c r="D5" s="1">
        <v>4</v>
      </c>
      <c r="E5" s="37" t="s">
        <v>1</v>
      </c>
      <c r="F5" s="1">
        <v>2.5</v>
      </c>
      <c r="G5" s="18">
        <v>2</v>
      </c>
      <c r="H5" s="11">
        <v>2</v>
      </c>
      <c r="I5" s="12"/>
      <c r="J5" s="12"/>
      <c r="K5" s="12"/>
      <c r="L5" s="13"/>
      <c r="M5" s="11"/>
      <c r="N5" s="12"/>
      <c r="O5" s="12"/>
      <c r="P5" s="12"/>
      <c r="Q5" s="19"/>
      <c r="R5" s="11">
        <v>0</v>
      </c>
      <c r="S5" s="12"/>
      <c r="T5" s="12"/>
      <c r="U5" s="12"/>
      <c r="V5" s="19"/>
      <c r="W5" s="11"/>
      <c r="X5" s="12"/>
      <c r="Y5" s="12"/>
      <c r="Z5" s="12"/>
      <c r="AA5" s="19"/>
      <c r="AB5" s="11">
        <v>4</v>
      </c>
      <c r="AC5" s="12">
        <v>1.5</v>
      </c>
      <c r="AD5" s="12"/>
      <c r="AE5" s="12"/>
      <c r="AF5" s="13"/>
      <c r="AG5" s="11">
        <v>2.5</v>
      </c>
      <c r="AH5" s="12">
        <v>3</v>
      </c>
      <c r="AI5" s="37" t="s">
        <v>2</v>
      </c>
      <c r="AJ5" s="12">
        <v>3.5</v>
      </c>
      <c r="AK5" s="18">
        <v>2.5</v>
      </c>
      <c r="AL5" s="11">
        <v>3</v>
      </c>
      <c r="AM5" s="12">
        <v>1.5</v>
      </c>
      <c r="AN5" s="12"/>
      <c r="AO5" s="12"/>
      <c r="AP5" s="13"/>
      <c r="AQ5" s="33">
        <v>0.5</v>
      </c>
      <c r="AR5" s="27"/>
      <c r="AS5" s="12"/>
      <c r="AT5" s="12"/>
      <c r="AU5" s="12"/>
      <c r="AV5" s="13"/>
      <c r="AW5" s="27"/>
      <c r="AX5" s="27">
        <v>1.5</v>
      </c>
      <c r="AY5" s="12"/>
      <c r="AZ5" s="12"/>
      <c r="BA5" s="12"/>
      <c r="BB5" s="13"/>
      <c r="BC5" s="27"/>
      <c r="BD5" s="27">
        <v>3</v>
      </c>
      <c r="BE5" s="12">
        <v>1.5</v>
      </c>
      <c r="BF5" s="12"/>
      <c r="BG5" s="12"/>
      <c r="BH5" s="13"/>
      <c r="BI5" s="11">
        <v>2</v>
      </c>
      <c r="BJ5" s="12">
        <v>1.5</v>
      </c>
      <c r="BK5" s="12"/>
      <c r="BL5" s="12"/>
      <c r="BM5" s="13"/>
      <c r="BN5" s="27"/>
      <c r="BO5" s="27">
        <v>4</v>
      </c>
      <c r="BP5" s="12">
        <v>3.5</v>
      </c>
      <c r="BQ5" s="12">
        <v>2.5</v>
      </c>
      <c r="BR5" s="12">
        <v>2.5</v>
      </c>
      <c r="BS5" s="19">
        <v>2</v>
      </c>
      <c r="BT5" s="29"/>
      <c r="BU5" s="27">
        <v>3</v>
      </c>
      <c r="BV5" s="12">
        <v>2</v>
      </c>
      <c r="BW5" s="12">
        <v>3.5</v>
      </c>
      <c r="BX5" s="12">
        <v>1.5</v>
      </c>
      <c r="BY5" s="13"/>
      <c r="BZ5" s="27"/>
      <c r="CA5" s="27">
        <v>3</v>
      </c>
      <c r="CB5" s="12">
        <v>0.5</v>
      </c>
      <c r="CC5" s="12"/>
      <c r="CD5" s="12"/>
      <c r="CE5" s="13"/>
      <c r="CF5" s="27"/>
      <c r="CG5" s="27">
        <v>0</v>
      </c>
      <c r="CH5" s="12"/>
      <c r="CI5" s="12"/>
      <c r="CJ5" s="12"/>
      <c r="CK5" s="13"/>
      <c r="CL5" s="27">
        <v>1.5</v>
      </c>
      <c r="CM5" s="27"/>
      <c r="CN5" s="12"/>
      <c r="CO5" s="12"/>
      <c r="CP5" s="12"/>
      <c r="CQ5" s="13"/>
      <c r="CR5" s="27">
        <v>3</v>
      </c>
      <c r="CS5" s="27">
        <v>2.5</v>
      </c>
      <c r="CT5" s="12">
        <v>2</v>
      </c>
      <c r="CU5" s="12"/>
      <c r="CV5" s="12"/>
      <c r="CW5" s="13"/>
      <c r="CX5" s="27">
        <v>1.5</v>
      </c>
      <c r="CY5" s="27"/>
      <c r="CZ5" s="12"/>
      <c r="DA5" s="12"/>
      <c r="DB5" s="12"/>
      <c r="DC5" s="13"/>
      <c r="DD5" s="11"/>
      <c r="DE5" s="27">
        <v>2</v>
      </c>
      <c r="DF5" s="27">
        <v>2.5</v>
      </c>
      <c r="DG5" s="27">
        <v>3.5</v>
      </c>
      <c r="DH5" s="27">
        <v>2</v>
      </c>
      <c r="DI5" s="13">
        <v>2</v>
      </c>
      <c r="DJ5" s="11"/>
      <c r="DK5" s="27">
        <v>3</v>
      </c>
      <c r="DL5" s="27">
        <v>1.5</v>
      </c>
      <c r="DM5" s="27"/>
      <c r="DN5" s="27"/>
      <c r="DO5" s="13"/>
      <c r="DP5" s="11"/>
      <c r="DQ5" s="27">
        <v>0.5</v>
      </c>
      <c r="DR5" s="27"/>
      <c r="DS5" s="27"/>
      <c r="DT5" s="27"/>
      <c r="DU5" s="13"/>
      <c r="DV5" s="11"/>
      <c r="DW5" s="27">
        <v>3.5</v>
      </c>
      <c r="DX5" s="27">
        <v>2.5</v>
      </c>
      <c r="DY5" s="27">
        <v>1</v>
      </c>
      <c r="DZ5" s="27"/>
      <c r="EA5" s="13"/>
      <c r="EB5" s="11"/>
      <c r="EC5" s="27">
        <v>3.5</v>
      </c>
      <c r="ED5" s="27">
        <v>3</v>
      </c>
      <c r="EE5" s="27">
        <v>3.5</v>
      </c>
      <c r="EF5" s="27">
        <v>1</v>
      </c>
      <c r="EG5" s="13"/>
      <c r="EH5" s="27"/>
      <c r="EI5" s="27">
        <v>1</v>
      </c>
      <c r="EJ5" s="27"/>
      <c r="EK5" s="12"/>
      <c r="EL5" s="12"/>
      <c r="EM5" s="13"/>
      <c r="EN5" s="27">
        <v>4</v>
      </c>
      <c r="EO5" s="27">
        <v>2</v>
      </c>
      <c r="EP5" s="27"/>
      <c r="EQ5" s="12"/>
      <c r="ER5" s="12"/>
      <c r="ES5" s="13"/>
      <c r="ET5" s="27"/>
      <c r="EU5" s="27">
        <v>4</v>
      </c>
      <c r="EV5" s="28">
        <v>2.5</v>
      </c>
      <c r="EW5" s="1">
        <v>1</v>
      </c>
      <c r="EX5" s="1"/>
      <c r="EY5" s="9"/>
      <c r="EZ5" s="27"/>
      <c r="FA5" s="27">
        <v>4</v>
      </c>
      <c r="FB5" s="28">
        <v>2.5</v>
      </c>
      <c r="FC5" s="1">
        <v>3</v>
      </c>
      <c r="FD5" s="1">
        <v>3</v>
      </c>
      <c r="FE5" s="201">
        <v>3.5</v>
      </c>
      <c r="FF5" s="54">
        <f t="shared" si="1"/>
        <v>63</v>
      </c>
      <c r="FG5" s="55">
        <f t="shared" si="2"/>
        <v>35</v>
      </c>
      <c r="FH5" s="55">
        <f t="shared" si="3"/>
        <v>10</v>
      </c>
      <c r="FI5" s="55">
        <f t="shared" si="4"/>
        <v>18</v>
      </c>
      <c r="FJ5" s="56">
        <f t="shared" si="5"/>
        <v>0.63492063492063489</v>
      </c>
      <c r="FK5" s="28">
        <f t="shared" si="6"/>
        <v>2.3571428571428572</v>
      </c>
      <c r="FL5" s="204">
        <f t="shared" si="7"/>
        <v>26</v>
      </c>
      <c r="FM5" s="28">
        <f t="shared" si="8"/>
        <v>2.5</v>
      </c>
      <c r="FN5" s="86">
        <v>3</v>
      </c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15">
      <c r="A6">
        <f t="shared" si="0"/>
        <v>4</v>
      </c>
      <c r="B6" s="74" t="s">
        <v>179</v>
      </c>
      <c r="H6" s="6"/>
      <c r="I6" s="1"/>
      <c r="J6" s="1"/>
      <c r="K6" s="1"/>
      <c r="L6" s="9"/>
      <c r="M6" s="6"/>
      <c r="P6" s="1"/>
      <c r="Q6" s="20"/>
      <c r="R6" s="6"/>
      <c r="S6" s="1"/>
      <c r="T6" s="1"/>
      <c r="U6" s="1"/>
      <c r="V6" s="20"/>
      <c r="W6" s="6"/>
      <c r="X6" s="1"/>
      <c r="Y6" s="1"/>
      <c r="Z6" s="1"/>
      <c r="AA6" s="19"/>
      <c r="AB6" s="6"/>
      <c r="AC6" s="1"/>
      <c r="AD6" s="1"/>
      <c r="AE6" s="1"/>
      <c r="AF6" s="9"/>
      <c r="AG6" s="6"/>
      <c r="AH6" s="1"/>
      <c r="AI6" s="1"/>
      <c r="AJ6" s="1"/>
      <c r="AK6" s="9"/>
      <c r="AL6" s="6">
        <v>1</v>
      </c>
      <c r="AM6" s="1"/>
      <c r="AN6" s="1"/>
      <c r="AO6" s="1"/>
      <c r="AP6" s="9"/>
      <c r="AQ6" s="33"/>
      <c r="AR6" s="28">
        <v>3.5</v>
      </c>
      <c r="AS6" s="1">
        <v>2.5</v>
      </c>
      <c r="AT6" s="1">
        <v>3</v>
      </c>
      <c r="AU6" s="1">
        <v>0.5</v>
      </c>
      <c r="AV6" s="9"/>
      <c r="AW6" s="28">
        <v>3</v>
      </c>
      <c r="AX6" s="28">
        <v>1.5</v>
      </c>
      <c r="AY6" s="1"/>
      <c r="AZ6" s="1"/>
      <c r="BA6" s="1"/>
      <c r="BB6" s="9"/>
      <c r="BC6" s="28"/>
      <c r="BD6" s="28">
        <v>1</v>
      </c>
      <c r="BE6" s="1"/>
      <c r="BF6" s="1"/>
      <c r="BG6" s="1"/>
      <c r="BH6" s="9"/>
      <c r="BI6" s="6">
        <v>2</v>
      </c>
      <c r="BJ6" s="1">
        <v>3.5</v>
      </c>
      <c r="BK6" s="1">
        <v>1</v>
      </c>
      <c r="BL6" s="1"/>
      <c r="BM6" s="9"/>
      <c r="BN6" s="28"/>
      <c r="BO6" s="28">
        <v>2.5</v>
      </c>
      <c r="BP6" s="1">
        <v>1</v>
      </c>
      <c r="BQ6" s="1"/>
      <c r="BR6" s="1"/>
      <c r="BS6" s="9"/>
      <c r="BT6" s="28"/>
      <c r="BU6" s="28">
        <v>2</v>
      </c>
      <c r="BV6" s="1"/>
      <c r="BW6" s="1"/>
      <c r="BX6" s="1"/>
      <c r="BY6" s="9"/>
      <c r="BZ6" s="28"/>
      <c r="CA6" s="28">
        <v>1.5</v>
      </c>
      <c r="CB6" s="1"/>
      <c r="CC6" s="1"/>
      <c r="CD6" s="1"/>
      <c r="CE6" s="9"/>
      <c r="CF6" s="28"/>
      <c r="CG6" s="28">
        <v>2</v>
      </c>
      <c r="CH6" s="1">
        <v>1</v>
      </c>
      <c r="CI6" s="1"/>
      <c r="CJ6" s="1"/>
      <c r="CK6" s="9"/>
      <c r="CL6" s="28"/>
      <c r="CM6" s="28">
        <v>2</v>
      </c>
      <c r="CN6" s="1">
        <v>3</v>
      </c>
      <c r="CO6" s="1">
        <v>1.5</v>
      </c>
      <c r="CP6" s="1"/>
      <c r="CQ6" s="9"/>
      <c r="CR6" s="28"/>
      <c r="CS6" s="28">
        <v>3.5</v>
      </c>
      <c r="CT6" s="1">
        <v>0</v>
      </c>
      <c r="CU6" s="1"/>
      <c r="CV6" s="1"/>
      <c r="CW6" s="9"/>
      <c r="CX6" s="28"/>
      <c r="CY6" s="28">
        <v>3</v>
      </c>
      <c r="CZ6" s="1">
        <v>2.5</v>
      </c>
      <c r="DA6" s="1">
        <v>2</v>
      </c>
      <c r="DB6" s="1"/>
      <c r="DC6" s="9"/>
      <c r="DD6" s="6"/>
      <c r="DE6" s="28">
        <v>3</v>
      </c>
      <c r="DF6" s="28">
        <v>2</v>
      </c>
      <c r="DG6" s="28"/>
      <c r="DH6" s="28"/>
      <c r="DI6" s="9"/>
      <c r="DJ6" s="6"/>
      <c r="DK6" s="28">
        <v>2.5</v>
      </c>
      <c r="DL6" s="28">
        <v>3</v>
      </c>
      <c r="DM6" s="28">
        <v>2.5</v>
      </c>
      <c r="DN6" s="28">
        <v>1.5</v>
      </c>
      <c r="DO6" s="9"/>
      <c r="DP6" s="6"/>
      <c r="DQ6" s="28">
        <v>3.5</v>
      </c>
      <c r="DR6" s="28">
        <v>3</v>
      </c>
      <c r="DS6" s="28">
        <v>1.5</v>
      </c>
      <c r="DT6" s="28"/>
      <c r="DU6" s="9"/>
      <c r="DV6" s="6"/>
      <c r="DW6" s="28">
        <v>4</v>
      </c>
      <c r="DX6" s="28">
        <v>2.5</v>
      </c>
      <c r="DY6" s="28">
        <v>3.5</v>
      </c>
      <c r="DZ6" s="28">
        <v>2.5</v>
      </c>
      <c r="EA6" s="18">
        <v>2.5</v>
      </c>
      <c r="EB6" s="6"/>
      <c r="EC6" s="28">
        <v>3</v>
      </c>
      <c r="ED6" s="28">
        <v>1.5</v>
      </c>
      <c r="EE6" s="28"/>
      <c r="EF6" s="28"/>
      <c r="EG6" s="18"/>
      <c r="EH6" s="28"/>
      <c r="EI6" s="28">
        <v>3</v>
      </c>
      <c r="EJ6" s="28">
        <v>3</v>
      </c>
      <c r="EK6" s="1">
        <v>2</v>
      </c>
      <c r="EL6" s="1">
        <v>3.5</v>
      </c>
      <c r="EM6" s="18">
        <v>3</v>
      </c>
      <c r="EN6" s="28"/>
      <c r="EO6" s="28">
        <v>1</v>
      </c>
      <c r="EP6" s="28"/>
      <c r="EQ6" s="1"/>
      <c r="ER6" s="1"/>
      <c r="ES6" s="18"/>
      <c r="ET6" s="27"/>
      <c r="EU6" s="27"/>
      <c r="EV6" s="28"/>
      <c r="EW6" s="1"/>
      <c r="EX6" s="1"/>
      <c r="EY6" s="9"/>
      <c r="EZ6" s="27"/>
      <c r="FA6" s="27"/>
      <c r="FB6" s="28"/>
      <c r="FC6" s="1"/>
      <c r="FD6" s="1"/>
      <c r="FE6" s="28"/>
      <c r="FF6" s="54">
        <f t="shared" si="1"/>
        <v>47</v>
      </c>
      <c r="FG6" s="55">
        <f t="shared" si="2"/>
        <v>26</v>
      </c>
      <c r="FH6" s="55">
        <f t="shared" si="3"/>
        <v>7</v>
      </c>
      <c r="FI6" s="55">
        <f t="shared" si="4"/>
        <v>14</v>
      </c>
      <c r="FJ6" s="56">
        <f t="shared" si="5"/>
        <v>0.62765957446808507</v>
      </c>
      <c r="FK6" s="28">
        <f t="shared" si="6"/>
        <v>2.2872340425531914</v>
      </c>
      <c r="FL6" s="55">
        <f t="shared" si="7"/>
        <v>20</v>
      </c>
      <c r="FM6" s="28">
        <f t="shared" si="8"/>
        <v>2.35</v>
      </c>
      <c r="FN6" s="86">
        <v>2</v>
      </c>
    </row>
    <row r="7" spans="1:256" x14ac:dyDescent="0.15">
      <c r="A7">
        <f t="shared" si="0"/>
        <v>5</v>
      </c>
      <c r="B7" s="191" t="s">
        <v>210</v>
      </c>
      <c r="C7" s="6"/>
      <c r="D7" s="1"/>
      <c r="E7" s="1"/>
      <c r="F7" s="1"/>
      <c r="G7" s="9"/>
      <c r="H7" s="11"/>
      <c r="I7" s="12"/>
      <c r="J7" s="12"/>
      <c r="K7" s="12"/>
      <c r="L7" s="13"/>
      <c r="M7" s="11"/>
      <c r="N7" s="12"/>
      <c r="O7" s="12"/>
      <c r="P7" s="12"/>
      <c r="Q7" s="19"/>
      <c r="R7" s="11"/>
      <c r="S7" s="12"/>
      <c r="T7" s="12"/>
      <c r="U7" s="12"/>
      <c r="V7" s="19"/>
      <c r="W7" s="11"/>
      <c r="X7" s="12"/>
      <c r="Y7" s="12"/>
      <c r="Z7" s="12"/>
      <c r="AA7" s="13"/>
      <c r="AB7" s="11"/>
      <c r="AC7" s="12"/>
      <c r="AD7" s="12"/>
      <c r="AE7" s="12"/>
      <c r="AF7" s="13"/>
      <c r="AG7" s="11"/>
      <c r="AH7" s="12"/>
      <c r="AI7" s="12"/>
      <c r="AJ7" s="12"/>
      <c r="AK7" s="13"/>
      <c r="AL7" s="11"/>
      <c r="AM7" s="12"/>
      <c r="AN7" s="12"/>
      <c r="AO7" s="12"/>
      <c r="AP7" s="13"/>
      <c r="AQ7" s="33"/>
      <c r="AR7" s="27">
        <v>3</v>
      </c>
      <c r="AS7" s="12">
        <v>3.5</v>
      </c>
      <c r="AT7" s="12">
        <v>4</v>
      </c>
      <c r="AU7" s="12">
        <v>3.5</v>
      </c>
      <c r="AV7" s="18">
        <v>3</v>
      </c>
      <c r="AW7" s="30"/>
      <c r="AX7" s="27">
        <v>0.5</v>
      </c>
      <c r="AY7" s="12"/>
      <c r="AZ7" s="12"/>
      <c r="BA7" s="12"/>
      <c r="BB7" s="13"/>
      <c r="BC7" s="27"/>
      <c r="BD7" s="27">
        <v>3</v>
      </c>
      <c r="BE7" s="12">
        <v>3</v>
      </c>
      <c r="BF7" s="12">
        <v>3</v>
      </c>
      <c r="BG7" s="12">
        <v>2.5</v>
      </c>
      <c r="BH7" s="19">
        <v>0.5</v>
      </c>
      <c r="BI7" s="11">
        <v>3.5</v>
      </c>
      <c r="BJ7" s="12">
        <v>4</v>
      </c>
      <c r="BK7" s="12">
        <v>3.5</v>
      </c>
      <c r="BL7" s="12">
        <v>1.5</v>
      </c>
      <c r="BM7" s="13"/>
      <c r="BN7" s="27"/>
      <c r="BO7" s="27">
        <v>2</v>
      </c>
      <c r="BP7" s="12"/>
      <c r="BQ7" s="12"/>
      <c r="BR7" s="12"/>
      <c r="BS7" s="13"/>
      <c r="BT7" s="27"/>
      <c r="BU7" s="27">
        <v>2.5</v>
      </c>
      <c r="BV7" s="12">
        <v>2.5</v>
      </c>
      <c r="BW7" s="12">
        <v>1</v>
      </c>
      <c r="BX7" s="12"/>
      <c r="BY7" s="13"/>
      <c r="BZ7" s="27"/>
      <c r="CA7" s="27">
        <v>3</v>
      </c>
      <c r="CB7" s="12">
        <v>1</v>
      </c>
      <c r="CC7" s="12"/>
      <c r="CD7" s="12"/>
      <c r="CE7" s="13"/>
      <c r="CF7" s="27"/>
      <c r="CG7" s="27">
        <v>1.5</v>
      </c>
      <c r="CH7" s="12"/>
      <c r="CI7" s="12"/>
      <c r="CJ7" s="12"/>
      <c r="CK7" s="13"/>
      <c r="CL7" s="27"/>
      <c r="CM7" s="27">
        <v>3.5</v>
      </c>
      <c r="CN7" s="12">
        <v>3</v>
      </c>
      <c r="CO7" s="12">
        <v>3</v>
      </c>
      <c r="CP7" s="12">
        <v>3.5</v>
      </c>
      <c r="CQ7" s="18">
        <v>2.5</v>
      </c>
      <c r="CR7" s="33">
        <v>1</v>
      </c>
      <c r="CS7" s="27"/>
      <c r="CT7" s="12"/>
      <c r="CU7" s="12"/>
      <c r="CV7" s="12"/>
      <c r="CW7" s="13"/>
      <c r="CX7" s="33"/>
      <c r="CY7" s="27">
        <v>2.5</v>
      </c>
      <c r="CZ7" s="12">
        <v>1</v>
      </c>
      <c r="DA7" s="12"/>
      <c r="DB7" s="12"/>
      <c r="DC7" s="13"/>
      <c r="DD7" s="68"/>
      <c r="DE7" s="33">
        <v>1</v>
      </c>
      <c r="DF7" s="27"/>
      <c r="DG7" s="27"/>
      <c r="DH7" s="27"/>
      <c r="DI7" s="13"/>
      <c r="DJ7" s="68"/>
      <c r="DK7" s="33">
        <v>2.5</v>
      </c>
      <c r="DL7" s="27">
        <v>2.5</v>
      </c>
      <c r="DM7" s="27">
        <v>3</v>
      </c>
      <c r="DN7" s="27">
        <v>2.5</v>
      </c>
      <c r="DO7" s="13">
        <v>2</v>
      </c>
      <c r="DP7" s="68"/>
      <c r="DQ7" s="33">
        <v>2</v>
      </c>
      <c r="DR7" s="27">
        <v>2</v>
      </c>
      <c r="DS7" s="27">
        <v>1</v>
      </c>
      <c r="DT7" s="27"/>
      <c r="DU7" s="13"/>
      <c r="DV7" s="68"/>
      <c r="DW7" s="33">
        <v>2</v>
      </c>
      <c r="DX7" s="27">
        <v>0</v>
      </c>
      <c r="DY7" s="27"/>
      <c r="DZ7" s="27"/>
      <c r="EA7" s="13"/>
      <c r="EB7" s="68"/>
      <c r="EC7" s="33">
        <v>0.5</v>
      </c>
      <c r="ED7" s="27"/>
      <c r="EE7" s="27"/>
      <c r="EF7" s="27"/>
      <c r="EG7" s="13"/>
      <c r="EH7" s="33"/>
      <c r="EI7" s="33">
        <v>3.5</v>
      </c>
      <c r="EJ7" s="27">
        <v>0</v>
      </c>
      <c r="EK7" s="12"/>
      <c r="EL7" s="12"/>
      <c r="EM7" s="13"/>
      <c r="EN7" s="33"/>
      <c r="EO7" s="33"/>
      <c r="EP7" s="27"/>
      <c r="EQ7" s="12"/>
      <c r="ER7" s="12"/>
      <c r="ES7" s="13"/>
      <c r="ET7" s="27"/>
      <c r="EU7" s="27"/>
      <c r="EV7" s="28"/>
      <c r="EW7" s="1"/>
      <c r="EX7" s="1"/>
      <c r="EY7" s="9"/>
      <c r="EZ7" s="27"/>
      <c r="FA7" s="27"/>
      <c r="FB7" s="28"/>
      <c r="FC7" s="1"/>
      <c r="FD7" s="1"/>
      <c r="FE7" s="28"/>
      <c r="FF7" s="54">
        <f t="shared" si="1"/>
        <v>44</v>
      </c>
      <c r="FG7" s="55">
        <f t="shared" si="2"/>
        <v>26</v>
      </c>
      <c r="FH7" s="55">
        <f t="shared" si="3"/>
        <v>5</v>
      </c>
      <c r="FI7" s="55">
        <f t="shared" si="4"/>
        <v>13</v>
      </c>
      <c r="FJ7" s="184">
        <f t="shared" si="5"/>
        <v>0.64772727272727271</v>
      </c>
      <c r="FK7" s="28">
        <f t="shared" si="6"/>
        <v>2.2727272727272729</v>
      </c>
      <c r="FL7" s="55">
        <f t="shared" si="7"/>
        <v>18</v>
      </c>
      <c r="FM7" s="28">
        <f t="shared" si="8"/>
        <v>2.4444444444444446</v>
      </c>
      <c r="FN7" s="86">
        <v>2</v>
      </c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15">
      <c r="A8">
        <f t="shared" si="0"/>
        <v>6</v>
      </c>
      <c r="B8" s="191" t="s">
        <v>209</v>
      </c>
      <c r="C8" s="6">
        <v>0.5</v>
      </c>
      <c r="D8" s="1"/>
      <c r="E8" s="1"/>
      <c r="F8" s="1"/>
      <c r="G8" s="9"/>
      <c r="H8" s="11">
        <v>3</v>
      </c>
      <c r="I8" s="12">
        <v>2.5</v>
      </c>
      <c r="J8" s="12">
        <v>3</v>
      </c>
      <c r="K8" s="12">
        <v>2</v>
      </c>
      <c r="L8" s="18">
        <v>3</v>
      </c>
      <c r="M8" s="11">
        <v>4</v>
      </c>
      <c r="N8" s="37" t="s">
        <v>172</v>
      </c>
      <c r="O8" s="12">
        <v>4</v>
      </c>
      <c r="P8" s="12">
        <v>3</v>
      </c>
      <c r="Q8" s="19">
        <v>1.5</v>
      </c>
      <c r="R8" s="11">
        <v>3</v>
      </c>
      <c r="S8" s="37" t="s">
        <v>172</v>
      </c>
      <c r="T8" s="12">
        <v>4</v>
      </c>
      <c r="U8" s="12">
        <v>2</v>
      </c>
      <c r="V8" s="19">
        <v>1</v>
      </c>
      <c r="W8" s="11"/>
      <c r="X8" s="12"/>
      <c r="Y8" s="12"/>
      <c r="Z8" s="12"/>
      <c r="AA8" s="19"/>
      <c r="AB8" s="11">
        <v>3.5</v>
      </c>
      <c r="AC8" s="12">
        <v>2</v>
      </c>
      <c r="AD8" s="12"/>
      <c r="AE8" s="12"/>
      <c r="AF8" s="13"/>
      <c r="AG8" s="11">
        <v>3.5</v>
      </c>
      <c r="AH8" s="12">
        <v>2</v>
      </c>
      <c r="AI8" s="12">
        <v>1.5</v>
      </c>
      <c r="AJ8" s="12"/>
      <c r="AK8" s="13"/>
      <c r="AL8" s="11">
        <v>1</v>
      </c>
      <c r="AM8" s="12"/>
      <c r="AN8" s="12"/>
      <c r="AO8" s="12"/>
      <c r="AP8" s="13"/>
      <c r="AQ8" s="33">
        <v>2</v>
      </c>
      <c r="AR8" s="27"/>
      <c r="AS8" s="12"/>
      <c r="AT8" s="12"/>
      <c r="AU8" s="12"/>
      <c r="AV8" s="13"/>
      <c r="AW8" s="27"/>
      <c r="AX8" s="27">
        <v>1</v>
      </c>
      <c r="AY8" s="12"/>
      <c r="AZ8" s="12"/>
      <c r="BA8" s="12"/>
      <c r="BB8" s="13"/>
      <c r="BC8" s="27"/>
      <c r="BD8" s="27">
        <v>3.5</v>
      </c>
      <c r="BE8" s="12">
        <v>1.5</v>
      </c>
      <c r="BF8" s="12"/>
      <c r="BG8" s="12"/>
      <c r="BH8" s="13"/>
      <c r="BI8" s="11">
        <v>2.5</v>
      </c>
      <c r="BJ8" s="12">
        <v>2.5</v>
      </c>
      <c r="BK8" s="37" t="s">
        <v>172</v>
      </c>
      <c r="BL8" s="12">
        <v>2.5</v>
      </c>
      <c r="BM8" s="19">
        <v>2</v>
      </c>
      <c r="BN8" s="29"/>
      <c r="BO8" s="27">
        <v>2</v>
      </c>
      <c r="BP8" s="12">
        <v>2</v>
      </c>
      <c r="BQ8" s="12">
        <v>2.5</v>
      </c>
      <c r="BR8" s="12">
        <v>2.5</v>
      </c>
      <c r="BS8" s="18">
        <v>2</v>
      </c>
      <c r="BT8" s="33">
        <v>1</v>
      </c>
      <c r="BU8" s="27"/>
      <c r="BV8" s="12"/>
      <c r="BW8" s="12"/>
      <c r="BX8" s="12"/>
      <c r="BY8" s="13"/>
      <c r="BZ8" s="27">
        <v>2</v>
      </c>
      <c r="CA8" s="27">
        <v>0.5</v>
      </c>
      <c r="CB8" s="12"/>
      <c r="CC8" s="12"/>
      <c r="CD8" s="12"/>
      <c r="CE8" s="13"/>
      <c r="CF8" s="27">
        <v>0</v>
      </c>
      <c r="CG8" s="27"/>
      <c r="CH8" s="12"/>
      <c r="CI8" s="12"/>
      <c r="CJ8" s="12"/>
      <c r="CK8" s="13"/>
      <c r="CL8" s="27"/>
      <c r="CM8" s="27"/>
      <c r="CN8" s="12"/>
      <c r="CO8" s="12"/>
      <c r="CP8" s="12"/>
      <c r="CQ8" s="13"/>
      <c r="CR8" s="27"/>
      <c r="CS8" s="27"/>
      <c r="CT8" s="12"/>
      <c r="CU8" s="12"/>
      <c r="CV8" s="12"/>
      <c r="CW8" s="13"/>
      <c r="CX8" s="27"/>
      <c r="CY8" s="27"/>
      <c r="CZ8" s="12"/>
      <c r="DA8" s="12"/>
      <c r="DB8" s="12"/>
      <c r="DC8" s="13"/>
      <c r="DD8" s="11"/>
      <c r="DE8" s="27"/>
      <c r="DF8" s="27"/>
      <c r="DG8" s="27"/>
      <c r="DH8" s="27"/>
      <c r="DI8" s="13"/>
      <c r="DJ8" s="11"/>
      <c r="DK8" s="27"/>
      <c r="DL8" s="27"/>
      <c r="DM8" s="27"/>
      <c r="DN8" s="27"/>
      <c r="DO8" s="13"/>
      <c r="DP8" s="11"/>
      <c r="DQ8" s="27"/>
      <c r="DR8" s="27"/>
      <c r="DS8" s="27"/>
      <c r="DT8" s="27"/>
      <c r="DU8" s="13"/>
      <c r="DV8" s="11"/>
      <c r="DW8" s="27"/>
      <c r="DX8" s="27"/>
      <c r="DY8" s="27"/>
      <c r="DZ8" s="27"/>
      <c r="EA8" s="13"/>
      <c r="EB8" s="11"/>
      <c r="EC8" s="27"/>
      <c r="ED8" s="27"/>
      <c r="EE8" s="27"/>
      <c r="EF8" s="27"/>
      <c r="EG8" s="13"/>
      <c r="EH8" s="27"/>
      <c r="EI8" s="27"/>
      <c r="EJ8" s="27"/>
      <c r="EK8" s="12"/>
      <c r="EL8" s="12"/>
      <c r="EM8" s="13"/>
      <c r="EN8" s="27"/>
      <c r="EO8" s="27"/>
      <c r="EP8" s="27"/>
      <c r="EQ8" s="12"/>
      <c r="ER8" s="12"/>
      <c r="ES8" s="13"/>
      <c r="ET8" s="27"/>
      <c r="EU8" s="27"/>
      <c r="EV8" s="28"/>
      <c r="EW8" s="1"/>
      <c r="EX8" s="1"/>
      <c r="EY8" s="9"/>
      <c r="EZ8" s="27"/>
      <c r="FA8" s="27"/>
      <c r="FB8" s="28"/>
      <c r="FC8" s="1"/>
      <c r="FD8" s="1"/>
      <c r="FE8" s="28"/>
      <c r="FF8" s="54">
        <f t="shared" si="1"/>
        <v>37</v>
      </c>
      <c r="FG8" s="55">
        <f t="shared" si="2"/>
        <v>17</v>
      </c>
      <c r="FH8" s="55">
        <f t="shared" si="3"/>
        <v>10</v>
      </c>
      <c r="FI8" s="55">
        <f t="shared" si="4"/>
        <v>10</v>
      </c>
      <c r="FJ8" s="56">
        <f t="shared" si="5"/>
        <v>0.59459459459459463</v>
      </c>
      <c r="FK8" s="28">
        <f t="shared" si="6"/>
        <v>2.2162162162162162</v>
      </c>
      <c r="FL8" s="55">
        <f t="shared" si="7"/>
        <v>15</v>
      </c>
      <c r="FM8" s="78">
        <f t="shared" si="8"/>
        <v>2.6666666666666665</v>
      </c>
      <c r="FN8" s="86">
        <v>2</v>
      </c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15">
      <c r="A9">
        <f t="shared" si="0"/>
        <v>7</v>
      </c>
      <c r="B9" s="182" t="s">
        <v>211</v>
      </c>
      <c r="C9" s="6"/>
      <c r="D9" s="1"/>
      <c r="E9" s="1"/>
      <c r="F9" s="1"/>
      <c r="G9" s="9"/>
      <c r="H9" s="11"/>
      <c r="I9" s="12"/>
      <c r="J9" s="12"/>
      <c r="K9" s="12"/>
      <c r="L9" s="13"/>
      <c r="M9" s="11"/>
      <c r="N9" s="12"/>
      <c r="O9" s="12"/>
      <c r="P9" s="12"/>
      <c r="Q9" s="19"/>
      <c r="R9" s="11"/>
      <c r="S9" s="12"/>
      <c r="T9" s="12"/>
      <c r="U9" s="12"/>
      <c r="V9" s="19"/>
      <c r="W9" s="11"/>
      <c r="X9" s="12"/>
      <c r="Y9" s="12"/>
      <c r="Z9" s="12"/>
      <c r="AA9" s="19"/>
      <c r="AB9" s="11"/>
      <c r="AC9" s="12"/>
      <c r="AD9" s="12"/>
      <c r="AE9" s="12"/>
      <c r="AF9" s="13"/>
      <c r="AG9" s="11"/>
      <c r="AH9" s="12"/>
      <c r="AI9" s="12"/>
      <c r="AJ9" s="12"/>
      <c r="AK9" s="13"/>
      <c r="AL9" s="11"/>
      <c r="AM9" s="12"/>
      <c r="AN9" s="12"/>
      <c r="AO9" s="12"/>
      <c r="AP9" s="19"/>
      <c r="AQ9" s="33"/>
      <c r="AR9" s="27"/>
      <c r="AS9" s="12"/>
      <c r="AT9" s="12"/>
      <c r="AU9" s="12"/>
      <c r="AV9" s="13"/>
      <c r="AW9" s="27"/>
      <c r="AX9" s="27"/>
      <c r="AY9" s="12"/>
      <c r="AZ9" s="12"/>
      <c r="BA9" s="12"/>
      <c r="BB9" s="13"/>
      <c r="BC9" s="27"/>
      <c r="BD9" s="27"/>
      <c r="BE9" s="12"/>
      <c r="BF9" s="12"/>
      <c r="BG9" s="12"/>
      <c r="BH9" s="13"/>
      <c r="BI9" s="11"/>
      <c r="BJ9" s="12"/>
      <c r="BK9" s="12"/>
      <c r="BL9" s="12"/>
      <c r="BM9" s="13"/>
      <c r="BN9" s="27"/>
      <c r="BO9" s="27"/>
      <c r="BP9" s="12"/>
      <c r="BQ9" s="12"/>
      <c r="BR9" s="12"/>
      <c r="BS9" s="13"/>
      <c r="BT9" s="27"/>
      <c r="BU9" s="27">
        <v>4</v>
      </c>
      <c r="BV9" s="12">
        <v>3</v>
      </c>
      <c r="BW9" s="12">
        <v>3</v>
      </c>
      <c r="BX9" s="12">
        <v>3.5</v>
      </c>
      <c r="BY9" s="18">
        <v>3</v>
      </c>
      <c r="BZ9" s="30"/>
      <c r="CA9" s="27">
        <v>2.5</v>
      </c>
      <c r="CB9" s="12">
        <v>3.5</v>
      </c>
      <c r="CC9" s="12">
        <v>3.5</v>
      </c>
      <c r="CD9" s="12">
        <v>1.5</v>
      </c>
      <c r="CE9" s="13"/>
      <c r="CF9" s="27"/>
      <c r="CG9" s="27"/>
      <c r="CH9" s="12"/>
      <c r="CI9" s="12"/>
      <c r="CJ9" s="12"/>
      <c r="CK9" s="13"/>
      <c r="CL9" s="27"/>
      <c r="CM9" s="27">
        <v>4</v>
      </c>
      <c r="CN9" s="12">
        <v>2.5</v>
      </c>
      <c r="CO9" s="12">
        <v>2</v>
      </c>
      <c r="CP9" s="12">
        <v>4</v>
      </c>
      <c r="CQ9" s="13">
        <v>1.5</v>
      </c>
      <c r="CR9" s="27"/>
      <c r="CS9" s="27">
        <v>2.5</v>
      </c>
      <c r="CT9" s="12">
        <v>1.5</v>
      </c>
      <c r="CU9" s="12"/>
      <c r="CV9" s="12"/>
      <c r="CW9" s="13"/>
      <c r="CX9" s="27"/>
      <c r="CY9" s="27">
        <v>2</v>
      </c>
      <c r="CZ9" s="12">
        <v>2</v>
      </c>
      <c r="DA9" s="12">
        <v>2.5</v>
      </c>
      <c r="DB9" s="12">
        <v>1.5</v>
      </c>
      <c r="DC9" s="13"/>
      <c r="DD9" s="11"/>
      <c r="DE9" s="27"/>
      <c r="DF9" s="27"/>
      <c r="DG9" s="27"/>
      <c r="DH9" s="27"/>
      <c r="DI9" s="13"/>
      <c r="DJ9" s="11"/>
      <c r="DK9" s="27"/>
      <c r="DL9" s="27"/>
      <c r="DM9" s="27"/>
      <c r="DN9" s="27"/>
      <c r="DO9" s="13"/>
      <c r="DP9" s="11"/>
      <c r="DQ9" s="27"/>
      <c r="DR9" s="27"/>
      <c r="DS9" s="27"/>
      <c r="DT9" s="27"/>
      <c r="DU9" s="13"/>
      <c r="DV9" s="11"/>
      <c r="DW9" s="27"/>
      <c r="DX9" s="27"/>
      <c r="DY9" s="27"/>
      <c r="DZ9" s="27"/>
      <c r="EA9" s="13"/>
      <c r="EB9" s="11"/>
      <c r="EC9" s="27"/>
      <c r="ED9" s="27"/>
      <c r="EE9" s="27"/>
      <c r="EF9" s="27"/>
      <c r="EG9" s="13"/>
      <c r="EH9" s="27"/>
      <c r="EI9" s="27"/>
      <c r="EJ9" s="27"/>
      <c r="EK9" s="12"/>
      <c r="EL9" s="12"/>
      <c r="EM9" s="13"/>
      <c r="EN9" s="27"/>
      <c r="EO9" s="27"/>
      <c r="EP9" s="27"/>
      <c r="EQ9" s="12"/>
      <c r="ER9" s="12"/>
      <c r="ES9" s="13"/>
      <c r="ET9" s="27"/>
      <c r="EU9" s="27"/>
      <c r="EV9" s="28"/>
      <c r="EW9" s="1"/>
      <c r="EX9" s="1"/>
      <c r="EY9" s="9"/>
      <c r="EZ9" s="27"/>
      <c r="FA9" s="27"/>
      <c r="FB9" s="28"/>
      <c r="FC9" s="1"/>
      <c r="FD9" s="1"/>
      <c r="FE9" s="28"/>
      <c r="FF9" s="54">
        <f t="shared" si="1"/>
        <v>20</v>
      </c>
      <c r="FG9" s="55">
        <f t="shared" si="2"/>
        <v>13</v>
      </c>
      <c r="FH9" s="55">
        <f t="shared" si="3"/>
        <v>3</v>
      </c>
      <c r="FI9" s="55">
        <f t="shared" si="4"/>
        <v>4</v>
      </c>
      <c r="FJ9" s="205">
        <f t="shared" si="5"/>
        <v>0.72499999999999998</v>
      </c>
      <c r="FK9" s="28">
        <f t="shared" si="6"/>
        <v>2.6749999999999998</v>
      </c>
      <c r="FL9" s="55">
        <f t="shared" si="7"/>
        <v>5</v>
      </c>
      <c r="FM9" s="79">
        <f t="shared" si="8"/>
        <v>4</v>
      </c>
      <c r="FN9" s="86">
        <v>1</v>
      </c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15">
      <c r="A10">
        <f t="shared" si="0"/>
        <v>8</v>
      </c>
      <c r="B10" s="74" t="s">
        <v>173</v>
      </c>
      <c r="C10" s="6"/>
      <c r="D10" s="1"/>
      <c r="E10" s="1"/>
      <c r="F10" s="1"/>
      <c r="G10" s="9"/>
      <c r="H10" s="11"/>
      <c r="I10" s="12"/>
      <c r="J10" s="12"/>
      <c r="K10" s="12"/>
      <c r="L10" s="13"/>
      <c r="M10" s="11"/>
      <c r="N10" s="12"/>
      <c r="O10" s="12"/>
      <c r="P10" s="12"/>
      <c r="Q10" s="19"/>
      <c r="R10" s="11"/>
      <c r="S10" s="12"/>
      <c r="T10" s="12"/>
      <c r="U10" s="12"/>
      <c r="V10" s="19"/>
      <c r="W10" s="11">
        <v>0.5</v>
      </c>
      <c r="X10" s="12"/>
      <c r="Y10" s="12"/>
      <c r="Z10" s="12"/>
      <c r="AA10" s="13"/>
      <c r="AB10" s="11">
        <v>1</v>
      </c>
      <c r="AC10" s="12"/>
      <c r="AD10" s="12"/>
      <c r="AE10" s="12"/>
      <c r="AF10" s="13"/>
      <c r="AG10" s="11"/>
      <c r="AH10" s="12"/>
      <c r="AI10" s="12"/>
      <c r="AJ10" s="12"/>
      <c r="AK10" s="13"/>
      <c r="AL10" s="11"/>
      <c r="AM10" s="12"/>
      <c r="AN10" s="12"/>
      <c r="AO10" s="12"/>
      <c r="AP10" s="13"/>
      <c r="AQ10" s="33"/>
      <c r="AR10" s="27"/>
      <c r="AS10" s="12"/>
      <c r="AT10" s="12"/>
      <c r="AU10" s="12"/>
      <c r="AV10" s="13"/>
      <c r="AW10" s="27"/>
      <c r="AX10" s="27"/>
      <c r="AY10" s="12"/>
      <c r="AZ10" s="12"/>
      <c r="BA10" s="12"/>
      <c r="BB10" s="13"/>
      <c r="BC10" s="27"/>
      <c r="BD10" s="27"/>
      <c r="BE10" s="12"/>
      <c r="BF10" s="12"/>
      <c r="BG10" s="12"/>
      <c r="BH10" s="13"/>
      <c r="BI10" s="11"/>
      <c r="BJ10" s="12"/>
      <c r="BK10" s="12"/>
      <c r="BL10" s="12"/>
      <c r="BM10" s="13"/>
      <c r="BN10" s="27">
        <v>2.5</v>
      </c>
      <c r="BO10" s="27">
        <v>3</v>
      </c>
      <c r="BP10" s="12">
        <v>2</v>
      </c>
      <c r="BQ10" s="12">
        <v>1.5</v>
      </c>
      <c r="BR10" s="12"/>
      <c r="BS10" s="13"/>
      <c r="BT10" s="27">
        <v>3</v>
      </c>
      <c r="BU10" s="27">
        <v>2</v>
      </c>
      <c r="BV10" s="12">
        <v>1.5</v>
      </c>
      <c r="BW10" s="12"/>
      <c r="BX10" s="12"/>
      <c r="BY10" s="13"/>
      <c r="BZ10" s="27"/>
      <c r="CA10" s="27">
        <v>1.5</v>
      </c>
      <c r="CB10" s="12"/>
      <c r="CC10" s="12"/>
      <c r="CD10" s="12"/>
      <c r="CE10" s="13"/>
      <c r="CF10" s="27"/>
      <c r="CG10" s="27">
        <v>3</v>
      </c>
      <c r="CH10" s="12">
        <v>1.5</v>
      </c>
      <c r="CI10" s="12"/>
      <c r="CJ10" s="12"/>
      <c r="CK10" s="13"/>
      <c r="CL10" s="27"/>
      <c r="CM10" s="27">
        <v>0.5</v>
      </c>
      <c r="CN10" s="12"/>
      <c r="CO10" s="12"/>
      <c r="CP10" s="12"/>
      <c r="CQ10" s="13"/>
      <c r="CR10" s="27"/>
      <c r="CS10" s="27">
        <v>3.5</v>
      </c>
      <c r="CT10" s="12">
        <v>1.5</v>
      </c>
      <c r="CU10" s="12"/>
      <c r="CV10" s="12"/>
      <c r="CW10" s="13"/>
      <c r="CX10" s="27"/>
      <c r="CY10" s="27">
        <v>3.5</v>
      </c>
      <c r="CZ10" s="12">
        <v>3.5</v>
      </c>
      <c r="DA10" s="12">
        <v>2.5</v>
      </c>
      <c r="DB10" s="12">
        <v>2.5</v>
      </c>
      <c r="DC10" s="13">
        <v>1.5</v>
      </c>
      <c r="DD10" s="11"/>
      <c r="DE10" s="27">
        <v>3.5</v>
      </c>
      <c r="DF10" s="27">
        <v>1.5</v>
      </c>
      <c r="DG10" s="27"/>
      <c r="DH10" s="27"/>
      <c r="DI10" s="13"/>
      <c r="DJ10" s="11"/>
      <c r="DK10" s="27">
        <v>4</v>
      </c>
      <c r="DL10" s="27">
        <v>2.5</v>
      </c>
      <c r="DM10" s="27">
        <v>2.5</v>
      </c>
      <c r="DN10" s="27">
        <v>2.5</v>
      </c>
      <c r="DO10" s="18">
        <v>2</v>
      </c>
      <c r="DP10" s="11"/>
      <c r="DQ10" s="27">
        <v>3.5</v>
      </c>
      <c r="DR10" s="27">
        <v>3</v>
      </c>
      <c r="DS10" s="27">
        <v>2.5</v>
      </c>
      <c r="DT10" s="27">
        <v>1</v>
      </c>
      <c r="DU10" s="18"/>
      <c r="DV10" s="11"/>
      <c r="DW10" s="27">
        <v>3</v>
      </c>
      <c r="DX10" s="27">
        <v>3</v>
      </c>
      <c r="DY10" s="27">
        <v>3.5</v>
      </c>
      <c r="DZ10" s="27">
        <v>1</v>
      </c>
      <c r="EA10" s="18"/>
      <c r="EB10" s="11"/>
      <c r="EC10" s="27">
        <v>1.5</v>
      </c>
      <c r="ED10" s="27"/>
      <c r="EE10" s="27"/>
      <c r="EF10" s="27"/>
      <c r="EG10" s="18"/>
      <c r="EH10" s="27"/>
      <c r="EI10" s="27">
        <v>2</v>
      </c>
      <c r="EJ10" s="27">
        <v>3.5</v>
      </c>
      <c r="EK10" s="12">
        <v>3</v>
      </c>
      <c r="EL10" s="12">
        <v>1.5</v>
      </c>
      <c r="EM10" s="18"/>
      <c r="EN10" s="27"/>
      <c r="EO10" s="27">
        <v>1.5</v>
      </c>
      <c r="EP10" s="27"/>
      <c r="EQ10" s="12"/>
      <c r="ER10" s="12"/>
      <c r="ES10" s="18"/>
      <c r="ET10" s="27">
        <v>4</v>
      </c>
      <c r="EU10" s="27">
        <v>3.5</v>
      </c>
      <c r="EV10" s="28">
        <v>1.5</v>
      </c>
      <c r="EW10" s="1"/>
      <c r="EX10" s="1"/>
      <c r="EY10" s="9"/>
      <c r="EZ10" s="27"/>
      <c r="FA10" s="27">
        <v>1</v>
      </c>
      <c r="FB10" s="28"/>
      <c r="FC10" s="1"/>
      <c r="FD10" s="1"/>
      <c r="FE10" s="28"/>
      <c r="FF10" s="54">
        <f t="shared" si="1"/>
        <v>45</v>
      </c>
      <c r="FG10" s="55">
        <f t="shared" si="2"/>
        <v>24</v>
      </c>
      <c r="FH10" s="55">
        <f t="shared" si="3"/>
        <v>4</v>
      </c>
      <c r="FI10" s="55">
        <f t="shared" si="4"/>
        <v>17</v>
      </c>
      <c r="FJ10" s="56">
        <f t="shared" si="5"/>
        <v>0.57777777777777772</v>
      </c>
      <c r="FK10" s="28">
        <f t="shared" si="6"/>
        <v>2.3111111111111109</v>
      </c>
      <c r="FL10" s="55">
        <f t="shared" si="7"/>
        <v>18</v>
      </c>
      <c r="FM10" s="28">
        <f t="shared" si="8"/>
        <v>2.5</v>
      </c>
      <c r="FN10" s="86">
        <v>1</v>
      </c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15">
      <c r="A11">
        <f t="shared" si="0"/>
        <v>9</v>
      </c>
      <c r="B11" s="88" t="s">
        <v>184</v>
      </c>
      <c r="C11" s="6"/>
      <c r="D11" s="1"/>
      <c r="E11" s="1"/>
      <c r="F11" s="1"/>
      <c r="G11" s="9"/>
      <c r="H11" s="11"/>
      <c r="I11" s="12"/>
      <c r="J11" s="12"/>
      <c r="K11" s="12"/>
      <c r="L11" s="13"/>
      <c r="M11" s="11"/>
      <c r="N11" s="12"/>
      <c r="O11" s="12"/>
      <c r="P11" s="12"/>
      <c r="Q11" s="19"/>
      <c r="R11" s="11"/>
      <c r="S11" s="12"/>
      <c r="T11" s="12"/>
      <c r="U11" s="12"/>
      <c r="V11" s="19"/>
      <c r="W11" s="11"/>
      <c r="X11" s="12"/>
      <c r="Y11" s="12"/>
      <c r="Z11" s="12"/>
      <c r="AA11" s="13"/>
      <c r="AB11" s="11"/>
      <c r="AC11" s="12"/>
      <c r="AD11" s="12"/>
      <c r="AE11" s="12"/>
      <c r="AF11" s="13"/>
      <c r="AG11" s="11"/>
      <c r="AH11" s="12"/>
      <c r="AI11" s="12"/>
      <c r="AJ11" s="12"/>
      <c r="AK11" s="13"/>
      <c r="AL11" s="11"/>
      <c r="AM11" s="12"/>
      <c r="AN11" s="12"/>
      <c r="AO11" s="12"/>
      <c r="AP11" s="13"/>
      <c r="AQ11" s="33"/>
      <c r="AR11" s="27">
        <v>3.5</v>
      </c>
      <c r="AS11" s="12">
        <v>0.5</v>
      </c>
      <c r="AT11" s="12"/>
      <c r="AU11" s="12"/>
      <c r="AV11" s="13"/>
      <c r="AW11" s="27"/>
      <c r="AX11" s="27">
        <v>2</v>
      </c>
      <c r="AY11" s="12">
        <v>2</v>
      </c>
      <c r="AZ11" s="12">
        <v>3.5</v>
      </c>
      <c r="BA11" s="12">
        <v>3</v>
      </c>
      <c r="BB11" s="19">
        <v>1.5</v>
      </c>
      <c r="BC11" s="27"/>
      <c r="BD11" s="27">
        <v>3</v>
      </c>
      <c r="BE11" s="12">
        <v>3</v>
      </c>
      <c r="BF11" s="12">
        <v>2.5</v>
      </c>
      <c r="BG11" s="12">
        <v>1.5</v>
      </c>
      <c r="BH11" s="13"/>
      <c r="BI11" s="11">
        <v>1</v>
      </c>
      <c r="BJ11" s="12"/>
      <c r="BK11" s="12"/>
      <c r="BL11" s="12"/>
      <c r="BM11" s="13"/>
      <c r="BN11" s="27"/>
      <c r="BO11" s="27">
        <v>3</v>
      </c>
      <c r="BP11" s="12">
        <v>2</v>
      </c>
      <c r="BQ11" s="12"/>
      <c r="BR11" s="12"/>
      <c r="BS11" s="13"/>
      <c r="BT11" s="27"/>
      <c r="BU11" s="27">
        <v>2</v>
      </c>
      <c r="BV11" s="12"/>
      <c r="BW11" s="12"/>
      <c r="BX11" s="12"/>
      <c r="BY11" s="13"/>
      <c r="BZ11" s="27"/>
      <c r="CA11" s="27">
        <v>4</v>
      </c>
      <c r="CB11" s="12">
        <v>3</v>
      </c>
      <c r="CC11" s="12">
        <v>0.5</v>
      </c>
      <c r="CD11" s="12"/>
      <c r="CE11" s="13"/>
      <c r="CF11" s="27"/>
      <c r="CG11" s="27">
        <v>3</v>
      </c>
      <c r="CH11" s="12">
        <v>3</v>
      </c>
      <c r="CI11" s="12">
        <v>3</v>
      </c>
      <c r="CJ11" s="12">
        <v>3.5</v>
      </c>
      <c r="CK11" s="18">
        <v>3.5</v>
      </c>
      <c r="CL11" s="27"/>
      <c r="CM11" s="27">
        <v>0.5</v>
      </c>
      <c r="CN11" s="12"/>
      <c r="CO11" s="12"/>
      <c r="CP11" s="12"/>
      <c r="CQ11" s="13"/>
      <c r="CR11" s="27"/>
      <c r="CS11" s="27">
        <v>1.5</v>
      </c>
      <c r="CT11" s="12"/>
      <c r="CU11" s="12"/>
      <c r="CV11" s="12"/>
      <c r="CW11" s="13"/>
      <c r="CX11" s="27"/>
      <c r="CY11" s="27">
        <v>1.5</v>
      </c>
      <c r="CZ11" s="12"/>
      <c r="DA11" s="12"/>
      <c r="DB11" s="12"/>
      <c r="DC11" s="13"/>
      <c r="DD11" s="11"/>
      <c r="DE11" s="27">
        <v>1.5</v>
      </c>
      <c r="DF11" s="27"/>
      <c r="DG11" s="27"/>
      <c r="DH11" s="27"/>
      <c r="DI11" s="13"/>
      <c r="DJ11" s="11"/>
      <c r="DK11" s="27">
        <v>2.5</v>
      </c>
      <c r="DL11" s="27">
        <v>2</v>
      </c>
      <c r="DM11" s="27"/>
      <c r="DN11" s="27"/>
      <c r="DO11" s="13"/>
      <c r="DP11" s="11"/>
      <c r="DQ11" s="27">
        <v>3.5</v>
      </c>
      <c r="DR11" s="27">
        <v>1</v>
      </c>
      <c r="DS11" s="27"/>
      <c r="DT11" s="27"/>
      <c r="DU11" s="13"/>
      <c r="DV11" s="11"/>
      <c r="DW11" s="27">
        <v>2.5</v>
      </c>
      <c r="DX11" s="27">
        <v>1.5</v>
      </c>
      <c r="DY11" s="27"/>
      <c r="DZ11" s="27"/>
      <c r="EA11" s="13"/>
      <c r="EB11" s="11"/>
      <c r="EC11" s="27">
        <v>4</v>
      </c>
      <c r="ED11" s="27">
        <v>2</v>
      </c>
      <c r="EE11" s="27"/>
      <c r="EF11" s="27"/>
      <c r="EG11" s="13"/>
      <c r="EH11" s="27"/>
      <c r="EI11" s="27">
        <v>2</v>
      </c>
      <c r="EJ11" s="27"/>
      <c r="EK11" s="12"/>
      <c r="EL11" s="12"/>
      <c r="EM11" s="13"/>
      <c r="EN11" s="27"/>
      <c r="EO11" s="27">
        <v>4</v>
      </c>
      <c r="EP11" s="27">
        <v>2.5</v>
      </c>
      <c r="EQ11" s="12">
        <v>1.5</v>
      </c>
      <c r="ER11" s="12"/>
      <c r="ES11" s="13"/>
      <c r="ET11" s="27"/>
      <c r="EU11" s="27">
        <v>0.5</v>
      </c>
      <c r="EV11" s="28"/>
      <c r="EW11" s="1"/>
      <c r="EX11" s="1"/>
      <c r="EY11" s="9"/>
      <c r="EZ11" s="27"/>
      <c r="FA11" s="27">
        <v>1.5</v>
      </c>
      <c r="FB11" s="28"/>
      <c r="FC11" s="1"/>
      <c r="FD11" s="1"/>
      <c r="FE11" s="28"/>
      <c r="FF11" s="54">
        <f t="shared" si="1"/>
        <v>41</v>
      </c>
      <c r="FG11" s="55">
        <f t="shared" si="2"/>
        <v>20</v>
      </c>
      <c r="FH11" s="55">
        <f t="shared" si="3"/>
        <v>7</v>
      </c>
      <c r="FI11" s="55">
        <f t="shared" si="4"/>
        <v>14</v>
      </c>
      <c r="FJ11" s="56">
        <f t="shared" si="5"/>
        <v>0.57317073170731703</v>
      </c>
      <c r="FK11" s="28">
        <f t="shared" si="6"/>
        <v>2.2804878048780486</v>
      </c>
      <c r="FL11" s="55">
        <f t="shared" si="7"/>
        <v>20</v>
      </c>
      <c r="FM11" s="28">
        <f t="shared" si="8"/>
        <v>2.0499999999999998</v>
      </c>
      <c r="FN11" s="86">
        <v>1</v>
      </c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15">
      <c r="A12">
        <f t="shared" si="0"/>
        <v>10</v>
      </c>
      <c r="B12" s="88" t="s">
        <v>159</v>
      </c>
      <c r="H12" s="6">
        <v>3</v>
      </c>
      <c r="I12" s="1">
        <v>4</v>
      </c>
      <c r="J12" s="1">
        <v>2.5</v>
      </c>
      <c r="K12" s="1">
        <v>1.5</v>
      </c>
      <c r="L12" s="9"/>
      <c r="M12" s="6"/>
      <c r="P12" s="1"/>
      <c r="Q12" s="20"/>
      <c r="R12" s="28">
        <v>2.5</v>
      </c>
      <c r="S12" s="1">
        <v>3</v>
      </c>
      <c r="T12" s="1">
        <v>2.5</v>
      </c>
      <c r="U12" s="1">
        <v>2</v>
      </c>
      <c r="V12" s="20"/>
      <c r="W12" s="28">
        <v>3</v>
      </c>
      <c r="X12" s="1">
        <v>3</v>
      </c>
      <c r="Y12" s="1">
        <v>1.5</v>
      </c>
      <c r="Z12" s="1"/>
      <c r="AA12" s="19"/>
      <c r="AB12" s="6">
        <v>3.5</v>
      </c>
      <c r="AC12" s="1">
        <v>3</v>
      </c>
      <c r="AD12" s="1">
        <v>2.5</v>
      </c>
      <c r="AE12" s="1">
        <v>3</v>
      </c>
      <c r="AF12" s="19">
        <v>1</v>
      </c>
      <c r="AG12" s="6">
        <v>2</v>
      </c>
      <c r="AH12" s="1"/>
      <c r="AI12" s="1"/>
      <c r="AJ12" s="1"/>
      <c r="AK12" s="9"/>
      <c r="AL12" s="6"/>
      <c r="AM12" s="1"/>
      <c r="AN12" s="1"/>
      <c r="AO12" s="1"/>
      <c r="AP12" s="19"/>
      <c r="AQ12" s="33"/>
      <c r="AR12" s="28">
        <v>2</v>
      </c>
      <c r="AS12" s="1">
        <v>1</v>
      </c>
      <c r="AT12" s="1"/>
      <c r="AU12" s="1"/>
      <c r="AV12" s="9"/>
      <c r="AW12" s="28"/>
      <c r="AX12" s="28">
        <v>2</v>
      </c>
      <c r="AY12" s="1">
        <v>1.5</v>
      </c>
      <c r="AZ12" s="1"/>
      <c r="BA12" s="1"/>
      <c r="BB12" s="9"/>
      <c r="BC12" s="28"/>
      <c r="BD12" s="28">
        <v>2</v>
      </c>
      <c r="BE12" s="1"/>
      <c r="BF12" s="1"/>
      <c r="BG12" s="1"/>
      <c r="BH12" s="9"/>
      <c r="BI12" s="6">
        <v>3</v>
      </c>
      <c r="BJ12" s="1">
        <v>2.5</v>
      </c>
      <c r="BK12" s="1">
        <v>0.5</v>
      </c>
      <c r="BL12" s="1"/>
      <c r="BM12" s="9"/>
      <c r="BN12" s="28">
        <v>1.5</v>
      </c>
      <c r="BO12" s="28"/>
      <c r="BP12" s="1"/>
      <c r="BQ12" s="1"/>
      <c r="BR12" s="1"/>
      <c r="BS12" s="9"/>
      <c r="BT12" s="28"/>
      <c r="BU12" s="28">
        <v>0.5</v>
      </c>
      <c r="BV12" s="1"/>
      <c r="BW12" s="1"/>
      <c r="BX12" s="1"/>
      <c r="BY12" s="9"/>
      <c r="BZ12" s="28"/>
      <c r="CA12" s="28">
        <v>1</v>
      </c>
      <c r="CB12" s="1"/>
      <c r="CC12" s="1"/>
      <c r="CD12" s="1"/>
      <c r="CE12" s="9"/>
      <c r="CF12" s="28"/>
      <c r="CG12" s="28">
        <v>1.5</v>
      </c>
      <c r="CH12" s="1"/>
      <c r="CI12" s="1"/>
      <c r="CJ12" s="1"/>
      <c r="CK12" s="9"/>
      <c r="CL12" s="28">
        <v>2.5</v>
      </c>
      <c r="CM12" s="28">
        <v>1.5</v>
      </c>
      <c r="CN12" s="1"/>
      <c r="CO12" s="1"/>
      <c r="CP12" s="1"/>
      <c r="CQ12" s="9"/>
      <c r="CR12" s="28">
        <v>3</v>
      </c>
      <c r="CS12" s="28">
        <v>3</v>
      </c>
      <c r="CT12" s="1">
        <v>2.5</v>
      </c>
      <c r="CU12" s="1">
        <v>2</v>
      </c>
      <c r="CV12" s="1">
        <v>2</v>
      </c>
      <c r="CW12" s="9"/>
      <c r="CX12" s="28"/>
      <c r="CY12" s="28">
        <v>2</v>
      </c>
      <c r="CZ12" s="1"/>
      <c r="DA12" s="1"/>
      <c r="DB12" s="1"/>
      <c r="DC12" s="9"/>
      <c r="DD12" s="6"/>
      <c r="DE12" s="28">
        <v>3</v>
      </c>
      <c r="DF12" s="28">
        <v>2.5</v>
      </c>
      <c r="DG12" s="28">
        <v>3</v>
      </c>
      <c r="DH12" s="28">
        <v>4</v>
      </c>
      <c r="DI12" s="18">
        <v>2</v>
      </c>
      <c r="DJ12" s="6"/>
      <c r="DK12" s="28">
        <v>3</v>
      </c>
      <c r="DL12" s="28">
        <v>1</v>
      </c>
      <c r="DM12" s="28"/>
      <c r="DN12" s="28"/>
      <c r="DO12" s="18"/>
      <c r="DP12" s="6"/>
      <c r="DQ12" s="28">
        <v>1.5</v>
      </c>
      <c r="DR12" s="28"/>
      <c r="DS12" s="28"/>
      <c r="DT12" s="28"/>
      <c r="DU12" s="18"/>
      <c r="DV12" s="6"/>
      <c r="DW12" s="28">
        <v>4</v>
      </c>
      <c r="DX12" s="28">
        <v>3</v>
      </c>
      <c r="DY12" s="28">
        <v>3</v>
      </c>
      <c r="DZ12" s="28">
        <v>1.5</v>
      </c>
      <c r="EA12" s="18"/>
      <c r="EB12" s="6"/>
      <c r="EC12" s="28">
        <v>2.5</v>
      </c>
      <c r="ED12" s="28">
        <v>1.5</v>
      </c>
      <c r="EE12" s="28"/>
      <c r="EF12" s="28"/>
      <c r="EG12" s="18"/>
      <c r="EH12" s="28"/>
      <c r="EI12" s="28">
        <v>3</v>
      </c>
      <c r="EJ12" s="28">
        <v>1.5</v>
      </c>
      <c r="EK12" s="1"/>
      <c r="EL12" s="1"/>
      <c r="EM12" s="18"/>
      <c r="EN12" s="28"/>
      <c r="EO12" s="28">
        <v>1</v>
      </c>
      <c r="EP12" s="28"/>
      <c r="EQ12" s="1"/>
      <c r="ER12" s="1"/>
      <c r="ES12" s="18"/>
      <c r="ET12" s="27"/>
      <c r="EU12" s="27">
        <v>2.5</v>
      </c>
      <c r="EV12" s="28">
        <v>2.5</v>
      </c>
      <c r="EW12" s="1">
        <v>3</v>
      </c>
      <c r="EX12" s="12">
        <v>1.5</v>
      </c>
      <c r="EY12" s="9"/>
      <c r="EZ12" s="27"/>
      <c r="FA12" s="27">
        <v>2</v>
      </c>
      <c r="FB12" s="28"/>
      <c r="FC12" s="1"/>
      <c r="FD12" s="12"/>
      <c r="FE12" s="28"/>
      <c r="FF12" s="54">
        <f t="shared" si="1"/>
        <v>59</v>
      </c>
      <c r="FG12" s="55">
        <f t="shared" si="2"/>
        <v>31</v>
      </c>
      <c r="FH12" s="55">
        <f t="shared" si="3"/>
        <v>10</v>
      </c>
      <c r="FI12" s="55">
        <f t="shared" si="4"/>
        <v>18</v>
      </c>
      <c r="FJ12" s="56">
        <f t="shared" si="5"/>
        <v>0.61016949152542377</v>
      </c>
      <c r="FK12" s="28">
        <f t="shared" si="6"/>
        <v>2.2627118644067798</v>
      </c>
      <c r="FL12" s="55">
        <f t="shared" si="7"/>
        <v>25</v>
      </c>
      <c r="FM12" s="28">
        <f t="shared" si="8"/>
        <v>2.36</v>
      </c>
      <c r="FN12" s="86">
        <v>1</v>
      </c>
    </row>
    <row r="13" spans="1:256" x14ac:dyDescent="0.15">
      <c r="A13">
        <f t="shared" si="0"/>
        <v>11</v>
      </c>
      <c r="B13" s="191" t="s">
        <v>212</v>
      </c>
      <c r="C13" s="6">
        <v>3.5</v>
      </c>
      <c r="D13" s="37" t="s">
        <v>1</v>
      </c>
      <c r="E13" s="1">
        <v>1.5</v>
      </c>
      <c r="F13" s="1"/>
      <c r="G13" s="9"/>
      <c r="H13" s="11">
        <v>1</v>
      </c>
      <c r="I13" s="12"/>
      <c r="J13" s="12"/>
      <c r="K13" s="12"/>
      <c r="L13" s="13"/>
      <c r="M13" s="11">
        <v>2</v>
      </c>
      <c r="N13" s="12"/>
      <c r="O13" s="12"/>
      <c r="P13" s="12"/>
      <c r="Q13" s="19"/>
      <c r="R13" s="11">
        <v>2.5</v>
      </c>
      <c r="S13" s="12">
        <v>2</v>
      </c>
      <c r="T13" s="12"/>
      <c r="U13" s="12"/>
      <c r="V13" s="19"/>
      <c r="W13" s="11">
        <v>2.5</v>
      </c>
      <c r="X13" s="37" t="s">
        <v>1</v>
      </c>
      <c r="Y13" s="12">
        <v>0.5</v>
      </c>
      <c r="Z13" s="12"/>
      <c r="AA13" s="19"/>
      <c r="AB13" s="11">
        <v>3</v>
      </c>
      <c r="AC13" s="12">
        <v>1</v>
      </c>
      <c r="AD13" s="12"/>
      <c r="AE13" s="12"/>
      <c r="AF13" s="13"/>
      <c r="AG13" s="11">
        <v>4</v>
      </c>
      <c r="AH13" s="12">
        <v>3.5</v>
      </c>
      <c r="AI13" s="12">
        <v>2</v>
      </c>
      <c r="AJ13" s="12">
        <v>1</v>
      </c>
      <c r="AK13" s="13"/>
      <c r="AL13" s="11">
        <v>3</v>
      </c>
      <c r="AM13" s="12">
        <v>3</v>
      </c>
      <c r="AN13" s="12">
        <v>2.5</v>
      </c>
      <c r="AO13" s="12">
        <v>2</v>
      </c>
      <c r="AP13" s="18">
        <v>2.5</v>
      </c>
      <c r="AQ13" s="34"/>
      <c r="AR13" s="27">
        <v>2.5</v>
      </c>
      <c r="AS13" s="12">
        <v>3</v>
      </c>
      <c r="AT13" s="12">
        <v>3</v>
      </c>
      <c r="AU13" s="12">
        <v>1</v>
      </c>
      <c r="AV13" s="13"/>
      <c r="AW13" s="27"/>
      <c r="AX13" s="27">
        <v>2.5</v>
      </c>
      <c r="AY13" s="12">
        <v>3</v>
      </c>
      <c r="AZ13" s="12">
        <v>1</v>
      </c>
      <c r="BA13" s="12"/>
      <c r="BB13" s="13"/>
      <c r="BC13" s="27"/>
      <c r="BD13" s="27"/>
      <c r="BE13" s="12"/>
      <c r="BF13" s="12"/>
      <c r="BG13" s="12"/>
      <c r="BH13" s="13"/>
      <c r="BI13" s="11"/>
      <c r="BJ13" s="12"/>
      <c r="BK13" s="12"/>
      <c r="BL13" s="12"/>
      <c r="BM13" s="13"/>
      <c r="BN13" s="27"/>
      <c r="BO13" s="27"/>
      <c r="BP13" s="12"/>
      <c r="BQ13" s="12"/>
      <c r="BR13" s="12"/>
      <c r="BS13" s="13"/>
      <c r="BT13" s="27"/>
      <c r="BU13" s="27">
        <v>1.5</v>
      </c>
      <c r="BV13" s="12"/>
      <c r="BW13" s="12"/>
      <c r="BX13" s="12"/>
      <c r="BY13" s="13"/>
      <c r="BZ13" s="27"/>
      <c r="CA13" s="27">
        <v>1</v>
      </c>
      <c r="CB13" s="12"/>
      <c r="CC13" s="12"/>
      <c r="CD13" s="12"/>
      <c r="CE13" s="13"/>
      <c r="CF13" s="27"/>
      <c r="CG13" s="27">
        <v>2.5</v>
      </c>
      <c r="CH13" s="12">
        <v>3</v>
      </c>
      <c r="CI13" s="12">
        <v>2</v>
      </c>
      <c r="CJ13" s="12"/>
      <c r="CK13" s="13"/>
      <c r="CL13" s="27"/>
      <c r="CM13" s="27">
        <v>2.5</v>
      </c>
      <c r="CN13" s="12">
        <v>1</v>
      </c>
      <c r="CO13" s="12"/>
      <c r="CP13" s="12"/>
      <c r="CQ13" s="13"/>
      <c r="CR13" s="27"/>
      <c r="CS13" s="27">
        <v>1.5</v>
      </c>
      <c r="CT13" s="12"/>
      <c r="CU13" s="12"/>
      <c r="CV13" s="12"/>
      <c r="CW13" s="13"/>
      <c r="CX13" s="27"/>
      <c r="CY13" s="27">
        <v>3</v>
      </c>
      <c r="CZ13" s="12">
        <v>1.5</v>
      </c>
      <c r="DA13" s="12"/>
      <c r="DB13" s="12"/>
      <c r="DC13" s="13"/>
      <c r="DD13" s="11"/>
      <c r="DE13" s="27"/>
      <c r="DF13" s="27"/>
      <c r="DG13" s="27"/>
      <c r="DH13" s="27"/>
      <c r="DI13" s="13"/>
      <c r="DJ13" s="11"/>
      <c r="DK13" s="27"/>
      <c r="DL13" s="27"/>
      <c r="DM13" s="27"/>
      <c r="DN13" s="27"/>
      <c r="DO13" s="13"/>
      <c r="DP13" s="11"/>
      <c r="DQ13" s="27"/>
      <c r="DR13" s="27"/>
      <c r="DS13" s="27"/>
      <c r="DT13" s="27"/>
      <c r="DU13" s="13"/>
      <c r="DV13" s="11"/>
      <c r="DW13" s="27">
        <v>1</v>
      </c>
      <c r="DX13" s="27"/>
      <c r="DY13" s="27"/>
      <c r="DZ13" s="27"/>
      <c r="EA13" s="13"/>
      <c r="EB13" s="11"/>
      <c r="EC13" s="27"/>
      <c r="ED13" s="27"/>
      <c r="EE13" s="27"/>
      <c r="EF13" s="27"/>
      <c r="EG13" s="13"/>
      <c r="EH13" s="27"/>
      <c r="EI13" s="27"/>
      <c r="EJ13" s="27"/>
      <c r="EK13" s="12"/>
      <c r="EL13" s="12"/>
      <c r="EM13" s="13"/>
      <c r="EN13" s="27"/>
      <c r="EO13" s="27"/>
      <c r="EP13" s="27"/>
      <c r="EQ13" s="12"/>
      <c r="ER13" s="12"/>
      <c r="ES13" s="13"/>
      <c r="ET13" s="27"/>
      <c r="EU13" s="27"/>
      <c r="EV13" s="28"/>
      <c r="EW13" s="1"/>
      <c r="EX13" s="1"/>
      <c r="EY13" s="9"/>
      <c r="EZ13" s="27"/>
      <c r="FA13" s="27"/>
      <c r="FB13" s="28"/>
      <c r="FC13" s="1"/>
      <c r="FD13" s="1"/>
      <c r="FE13" s="28"/>
      <c r="FF13" s="54">
        <f t="shared" si="1"/>
        <v>37</v>
      </c>
      <c r="FG13" s="55">
        <f t="shared" si="2"/>
        <v>19</v>
      </c>
      <c r="FH13" s="55">
        <f t="shared" si="3"/>
        <v>5</v>
      </c>
      <c r="FI13" s="55">
        <f t="shared" si="4"/>
        <v>13</v>
      </c>
      <c r="FJ13" s="56">
        <f t="shared" si="5"/>
        <v>0.58108108108108103</v>
      </c>
      <c r="FK13" s="28">
        <f t="shared" si="6"/>
        <v>2.1486486486486487</v>
      </c>
      <c r="FL13" s="55">
        <f t="shared" si="7"/>
        <v>18</v>
      </c>
      <c r="FM13" s="28">
        <f t="shared" si="8"/>
        <v>2.1666666666666665</v>
      </c>
      <c r="FN13" s="86">
        <v>1</v>
      </c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15">
      <c r="A14">
        <f t="shared" si="0"/>
        <v>12</v>
      </c>
      <c r="B14" s="74" t="s">
        <v>129</v>
      </c>
      <c r="C14" s="6">
        <v>2.5</v>
      </c>
      <c r="D14" s="1">
        <v>0</v>
      </c>
      <c r="E14" s="1"/>
      <c r="F14" s="1"/>
      <c r="G14" s="9"/>
      <c r="H14" s="11">
        <v>1.5</v>
      </c>
      <c r="I14" s="12"/>
      <c r="J14" s="12"/>
      <c r="K14" s="12"/>
      <c r="L14" s="13"/>
      <c r="M14" s="11"/>
      <c r="N14" s="12"/>
      <c r="O14" s="12"/>
      <c r="P14" s="12"/>
      <c r="Q14" s="19"/>
      <c r="R14" s="11"/>
      <c r="S14" s="12">
        <v>2</v>
      </c>
      <c r="T14" s="12">
        <v>1.5</v>
      </c>
      <c r="U14" s="12"/>
      <c r="V14" s="19"/>
      <c r="W14" s="11">
        <v>3.5</v>
      </c>
      <c r="X14" s="12">
        <v>2.5</v>
      </c>
      <c r="Y14" s="12">
        <v>2.5</v>
      </c>
      <c r="Z14" s="12">
        <v>1.5</v>
      </c>
      <c r="AA14" s="19"/>
      <c r="AB14" s="11"/>
      <c r="AC14" s="12">
        <v>1.5</v>
      </c>
      <c r="AD14" s="12"/>
      <c r="AE14" s="12"/>
      <c r="AF14" s="13"/>
      <c r="AG14" s="11">
        <v>4</v>
      </c>
      <c r="AH14" s="12">
        <v>2</v>
      </c>
      <c r="AI14" s="12"/>
      <c r="AJ14" s="12"/>
      <c r="AK14" s="13"/>
      <c r="AL14" s="11">
        <v>1.5</v>
      </c>
      <c r="AM14" s="12"/>
      <c r="AN14" s="12"/>
      <c r="AO14" s="12"/>
      <c r="AP14" s="19"/>
      <c r="AQ14" s="33"/>
      <c r="AR14" s="27"/>
      <c r="AS14" s="12"/>
      <c r="AT14" s="12"/>
      <c r="AU14" s="12"/>
      <c r="AV14" s="13"/>
      <c r="AW14" s="27"/>
      <c r="AX14" s="27"/>
      <c r="AY14" s="12"/>
      <c r="AZ14" s="12"/>
      <c r="BA14" s="12"/>
      <c r="BB14" s="13"/>
      <c r="BC14" s="27"/>
      <c r="BD14" s="27">
        <v>3</v>
      </c>
      <c r="BE14" s="12">
        <v>2.5</v>
      </c>
      <c r="BF14" s="12">
        <v>2.5</v>
      </c>
      <c r="BG14" s="12">
        <v>1</v>
      </c>
      <c r="BH14" s="13"/>
      <c r="BI14" s="11"/>
      <c r="BJ14" s="12"/>
      <c r="BK14" s="12"/>
      <c r="BL14" s="12"/>
      <c r="BM14" s="13"/>
      <c r="BN14" s="27"/>
      <c r="BO14" s="27">
        <v>2</v>
      </c>
      <c r="BP14" s="12">
        <v>0.5</v>
      </c>
      <c r="BQ14" s="12"/>
      <c r="BR14" s="12"/>
      <c r="BS14" s="13"/>
      <c r="BT14" s="27"/>
      <c r="BU14" s="27">
        <v>3.5</v>
      </c>
      <c r="BV14" s="12">
        <v>1.5</v>
      </c>
      <c r="BW14" s="12"/>
      <c r="BX14" s="12"/>
      <c r="BY14" s="13"/>
      <c r="BZ14" s="27"/>
      <c r="CA14" s="27">
        <v>1.5</v>
      </c>
      <c r="CB14" s="12"/>
      <c r="CC14" s="12"/>
      <c r="CD14" s="12"/>
      <c r="CE14" s="13"/>
      <c r="CF14" s="27"/>
      <c r="CG14" s="27">
        <v>1.5</v>
      </c>
      <c r="CH14" s="12"/>
      <c r="CI14" s="12"/>
      <c r="CJ14" s="12"/>
      <c r="CK14" s="13"/>
      <c r="CL14" s="27"/>
      <c r="CM14" s="27">
        <v>3</v>
      </c>
      <c r="CN14" s="12">
        <v>3</v>
      </c>
      <c r="CO14" s="12">
        <v>3</v>
      </c>
      <c r="CP14" s="12">
        <v>0.5</v>
      </c>
      <c r="CQ14" s="13"/>
      <c r="CR14" s="27"/>
      <c r="CS14" s="27">
        <v>1.5</v>
      </c>
      <c r="CT14" s="12"/>
      <c r="CU14" s="12"/>
      <c r="CV14" s="12"/>
      <c r="CW14" s="13"/>
      <c r="CX14" s="27"/>
      <c r="CY14" s="27">
        <v>3.5</v>
      </c>
      <c r="CZ14" s="12">
        <v>1.5</v>
      </c>
      <c r="DA14" s="12"/>
      <c r="DB14" s="12"/>
      <c r="DC14" s="13"/>
      <c r="DD14" s="11"/>
      <c r="DE14" s="27"/>
      <c r="DF14" s="27"/>
      <c r="DG14" s="27"/>
      <c r="DH14" s="27"/>
      <c r="DI14" s="13"/>
      <c r="DJ14" s="11"/>
      <c r="DK14" s="27">
        <v>1.5</v>
      </c>
      <c r="DL14" s="27"/>
      <c r="DM14" s="27"/>
      <c r="DN14" s="27"/>
      <c r="DO14" s="13"/>
      <c r="DP14" s="11"/>
      <c r="DQ14" s="27">
        <v>2</v>
      </c>
      <c r="DR14" s="27">
        <v>2.5</v>
      </c>
      <c r="DS14" s="27">
        <v>2.5</v>
      </c>
      <c r="DT14" s="27">
        <v>3</v>
      </c>
      <c r="DU14" s="18">
        <v>2.5</v>
      </c>
      <c r="DV14" s="11"/>
      <c r="DW14" s="27">
        <v>2.5</v>
      </c>
      <c r="DX14" s="27">
        <v>1.5</v>
      </c>
      <c r="DY14" s="27"/>
      <c r="DZ14" s="27"/>
      <c r="EA14" s="18"/>
      <c r="EB14" s="11"/>
      <c r="EC14" s="27">
        <v>1</v>
      </c>
      <c r="ED14" s="27"/>
      <c r="EE14" s="27"/>
      <c r="EF14" s="27"/>
      <c r="EG14" s="18"/>
      <c r="EH14" s="27"/>
      <c r="EI14" s="27">
        <v>2.5</v>
      </c>
      <c r="EJ14" s="27">
        <v>3</v>
      </c>
      <c r="EK14" s="12">
        <v>3</v>
      </c>
      <c r="EL14" s="12">
        <v>0.5</v>
      </c>
      <c r="EM14" s="18"/>
      <c r="EN14" s="27"/>
      <c r="EO14" s="27">
        <v>1.5</v>
      </c>
      <c r="EP14" s="27"/>
      <c r="EQ14" s="12"/>
      <c r="ER14" s="12"/>
      <c r="ES14" s="18"/>
      <c r="ET14" s="27"/>
      <c r="EU14" s="27">
        <v>2.5</v>
      </c>
      <c r="EV14" s="28">
        <v>1.5</v>
      </c>
      <c r="EW14" s="1"/>
      <c r="EX14" s="1"/>
      <c r="EY14" s="9"/>
      <c r="EZ14" s="27"/>
      <c r="FA14" s="27">
        <v>3</v>
      </c>
      <c r="FB14" s="28">
        <v>1.5</v>
      </c>
      <c r="FC14" s="1"/>
      <c r="FD14" s="1"/>
      <c r="FE14" s="28"/>
      <c r="FF14" s="54">
        <f t="shared" si="1"/>
        <v>48</v>
      </c>
      <c r="FG14" s="55">
        <f t="shared" si="2"/>
        <v>23</v>
      </c>
      <c r="FH14" s="55">
        <f t="shared" si="3"/>
        <v>4</v>
      </c>
      <c r="FI14" s="55">
        <f t="shared" si="4"/>
        <v>21</v>
      </c>
      <c r="FJ14" s="56">
        <f t="shared" si="5"/>
        <v>0.52083333333333337</v>
      </c>
      <c r="FK14" s="28">
        <f t="shared" si="6"/>
        <v>2.0833333333333335</v>
      </c>
      <c r="FL14" s="55">
        <f t="shared" si="7"/>
        <v>23</v>
      </c>
      <c r="FM14" s="28">
        <f t="shared" si="8"/>
        <v>2.0869565217391304</v>
      </c>
      <c r="FN14" s="86">
        <v>1</v>
      </c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15">
      <c r="A15">
        <f t="shared" si="0"/>
        <v>13</v>
      </c>
      <c r="B15" s="88" t="s">
        <v>150</v>
      </c>
      <c r="H15" s="6">
        <v>2.5</v>
      </c>
      <c r="I15" s="1">
        <v>2</v>
      </c>
      <c r="J15" s="1"/>
      <c r="K15" s="1"/>
      <c r="L15" s="9"/>
      <c r="M15" s="6">
        <v>2.5</v>
      </c>
      <c r="N15" s="37" t="s">
        <v>172</v>
      </c>
      <c r="P15" s="1"/>
      <c r="Q15" s="20"/>
      <c r="R15" s="6">
        <v>4</v>
      </c>
      <c r="S15" s="1">
        <v>2</v>
      </c>
      <c r="T15" s="1"/>
      <c r="U15" s="1"/>
      <c r="V15" s="20"/>
      <c r="W15" s="6">
        <v>2</v>
      </c>
      <c r="X15" s="1"/>
      <c r="Y15" s="1"/>
      <c r="Z15" s="1"/>
      <c r="AA15" s="19"/>
      <c r="AB15" s="6">
        <v>1.5</v>
      </c>
      <c r="AC15" s="1"/>
      <c r="AD15" s="1"/>
      <c r="AE15" s="1"/>
      <c r="AF15" s="9"/>
      <c r="AG15" s="6">
        <v>3</v>
      </c>
      <c r="AH15" s="1">
        <v>2</v>
      </c>
      <c r="AI15" s="1"/>
      <c r="AJ15" s="1"/>
      <c r="AK15" s="9"/>
      <c r="AL15" s="6">
        <v>1.5</v>
      </c>
      <c r="AM15" s="1"/>
      <c r="AN15" s="1"/>
      <c r="AO15" s="1"/>
      <c r="AP15" s="19"/>
      <c r="AQ15" s="33"/>
      <c r="AR15" s="28">
        <v>3</v>
      </c>
      <c r="AS15" s="1">
        <v>2.5</v>
      </c>
      <c r="AT15" s="1">
        <v>1</v>
      </c>
      <c r="AU15" s="1"/>
      <c r="AV15" s="9"/>
      <c r="AW15" s="28"/>
      <c r="AX15" s="28">
        <v>2</v>
      </c>
      <c r="AY15" s="1"/>
      <c r="AZ15" s="1"/>
      <c r="BA15" s="1"/>
      <c r="BB15" s="9"/>
      <c r="BC15" s="28"/>
      <c r="BD15" s="28">
        <v>3</v>
      </c>
      <c r="BE15" s="1">
        <v>1</v>
      </c>
      <c r="BF15" s="1"/>
      <c r="BG15" s="1"/>
      <c r="BH15" s="9"/>
      <c r="BI15" s="6">
        <v>3</v>
      </c>
      <c r="BJ15" s="1">
        <v>1</v>
      </c>
      <c r="BK15" s="1"/>
      <c r="BL15" s="1"/>
      <c r="BM15" s="9"/>
      <c r="BN15" s="28"/>
      <c r="BO15" s="28">
        <v>1</v>
      </c>
      <c r="BP15" s="1"/>
      <c r="BQ15" s="1"/>
      <c r="BR15" s="1"/>
      <c r="BS15" s="9"/>
      <c r="BT15" s="28"/>
      <c r="BU15" s="28">
        <v>3.5</v>
      </c>
      <c r="BV15" s="1">
        <v>3</v>
      </c>
      <c r="BW15" s="1">
        <v>0.5</v>
      </c>
      <c r="BX15" s="1"/>
      <c r="BY15" s="9"/>
      <c r="BZ15" s="28"/>
      <c r="CA15" s="28">
        <v>4</v>
      </c>
      <c r="CB15" s="1">
        <v>1</v>
      </c>
      <c r="CC15" s="1"/>
      <c r="CD15" s="1"/>
      <c r="CE15" s="9"/>
      <c r="CF15" s="28"/>
      <c r="CG15" s="28">
        <v>1</v>
      </c>
      <c r="CH15" s="1"/>
      <c r="CI15" s="1"/>
      <c r="CJ15" s="1"/>
      <c r="CK15" s="9"/>
      <c r="CL15" s="28"/>
      <c r="CM15" s="28">
        <v>1</v>
      </c>
      <c r="CN15" s="1"/>
      <c r="CO15" s="1"/>
      <c r="CP15" s="1"/>
      <c r="CQ15" s="9"/>
      <c r="CR15" s="28"/>
      <c r="CS15" s="28">
        <v>0.5</v>
      </c>
      <c r="CT15" s="1"/>
      <c r="CU15" s="1"/>
      <c r="CV15" s="1"/>
      <c r="CW15" s="9"/>
      <c r="CX15" s="28"/>
      <c r="CY15" s="28">
        <v>0.5</v>
      </c>
      <c r="CZ15" s="1"/>
      <c r="DA15" s="1"/>
      <c r="DB15" s="1"/>
      <c r="DC15" s="9"/>
      <c r="DD15" s="6"/>
      <c r="DE15" s="28">
        <v>2</v>
      </c>
      <c r="DF15" s="28">
        <v>3.5</v>
      </c>
      <c r="DG15" s="28">
        <v>1</v>
      </c>
      <c r="DH15" s="28"/>
      <c r="DI15" s="9"/>
      <c r="DJ15" s="6"/>
      <c r="DK15" s="28">
        <v>2.5</v>
      </c>
      <c r="DL15" s="28">
        <v>1</v>
      </c>
      <c r="DM15" s="28"/>
      <c r="DN15" s="28"/>
      <c r="DO15" s="9"/>
      <c r="DP15" s="6"/>
      <c r="DQ15" s="28">
        <v>2.5</v>
      </c>
      <c r="DR15" s="28">
        <v>2</v>
      </c>
      <c r="DS15" s="28">
        <v>1.5</v>
      </c>
      <c r="DT15" s="28"/>
      <c r="DU15" s="9"/>
      <c r="DV15" s="6"/>
      <c r="DW15" s="28">
        <v>1.5</v>
      </c>
      <c r="DX15" s="28"/>
      <c r="DY15" s="28"/>
      <c r="DZ15" s="28"/>
      <c r="EA15" s="9"/>
      <c r="EB15" s="6">
        <v>0.5</v>
      </c>
      <c r="EC15" s="28"/>
      <c r="ED15" s="28"/>
      <c r="EE15" s="28"/>
      <c r="EF15" s="28"/>
      <c r="EG15" s="9"/>
      <c r="EH15" s="28"/>
      <c r="EI15" s="28">
        <v>2</v>
      </c>
      <c r="EJ15" s="28">
        <v>4</v>
      </c>
      <c r="EK15" s="1">
        <v>1</v>
      </c>
      <c r="EL15" s="1"/>
      <c r="EM15" s="9"/>
      <c r="EN15" s="28"/>
      <c r="EO15" s="28">
        <v>2</v>
      </c>
      <c r="EP15" s="28">
        <v>2.5</v>
      </c>
      <c r="EQ15" s="1">
        <v>3</v>
      </c>
      <c r="ER15" s="1">
        <v>2.5</v>
      </c>
      <c r="ES15" s="197">
        <v>2.5</v>
      </c>
      <c r="ET15" s="27"/>
      <c r="EU15" s="27">
        <v>2</v>
      </c>
      <c r="EV15" s="28">
        <v>2.5</v>
      </c>
      <c r="EW15" s="12">
        <v>2</v>
      </c>
      <c r="EX15" s="1"/>
      <c r="EY15" s="9"/>
      <c r="EZ15" s="27"/>
      <c r="FA15" s="27">
        <v>4</v>
      </c>
      <c r="FB15" s="28">
        <v>2.5</v>
      </c>
      <c r="FC15" s="12">
        <v>2</v>
      </c>
      <c r="FD15" s="1"/>
      <c r="FE15" s="28"/>
      <c r="FF15" s="54">
        <f t="shared" si="1"/>
        <v>52</v>
      </c>
      <c r="FG15" s="55">
        <f t="shared" si="2"/>
        <v>22</v>
      </c>
      <c r="FH15" s="55">
        <f t="shared" si="3"/>
        <v>12</v>
      </c>
      <c r="FI15" s="55">
        <f t="shared" si="4"/>
        <v>18</v>
      </c>
      <c r="FJ15" s="56">
        <f t="shared" si="5"/>
        <v>0.53846153846153844</v>
      </c>
      <c r="FK15" s="28">
        <f t="shared" si="6"/>
        <v>2.0769230769230771</v>
      </c>
      <c r="FL15" s="203">
        <f t="shared" si="7"/>
        <v>27</v>
      </c>
      <c r="FM15" s="28">
        <f t="shared" si="8"/>
        <v>1.962962962962963</v>
      </c>
      <c r="FN15" s="194">
        <v>1</v>
      </c>
    </row>
    <row r="16" spans="1:256" x14ac:dyDescent="0.15">
      <c r="A16">
        <f t="shared" si="0"/>
        <v>14</v>
      </c>
      <c r="B16" s="88" t="s">
        <v>152</v>
      </c>
      <c r="C16" s="6">
        <v>3.5</v>
      </c>
      <c r="D16" s="1">
        <v>4</v>
      </c>
      <c r="E16" s="1">
        <v>2.5</v>
      </c>
      <c r="F16" s="1">
        <v>1.5</v>
      </c>
      <c r="G16" s="9"/>
      <c r="H16" s="11">
        <v>3</v>
      </c>
      <c r="I16" s="12">
        <v>2.5</v>
      </c>
      <c r="J16" s="12">
        <v>1</v>
      </c>
      <c r="K16" s="12"/>
      <c r="L16" s="13"/>
      <c r="M16" s="11">
        <v>2</v>
      </c>
      <c r="N16" s="37" t="s">
        <v>172</v>
      </c>
      <c r="O16" s="12"/>
      <c r="P16" s="12"/>
      <c r="Q16" s="19"/>
      <c r="R16" s="11">
        <v>0</v>
      </c>
      <c r="S16" s="12"/>
      <c r="T16" s="12"/>
      <c r="U16" s="12"/>
      <c r="V16" s="19"/>
      <c r="W16" s="11">
        <v>3.5</v>
      </c>
      <c r="X16" s="12">
        <v>1.5</v>
      </c>
      <c r="Y16" s="12"/>
      <c r="Z16" s="12"/>
      <c r="AA16" s="13"/>
      <c r="AB16" s="11">
        <v>2</v>
      </c>
      <c r="AC16" s="12">
        <v>2</v>
      </c>
      <c r="AD16" s="12">
        <v>2.5</v>
      </c>
      <c r="AE16" s="12">
        <v>1</v>
      </c>
      <c r="AF16" s="13"/>
      <c r="AG16" s="11">
        <v>0</v>
      </c>
      <c r="AH16" s="12"/>
      <c r="AI16" s="12"/>
      <c r="AJ16" s="12"/>
      <c r="AK16" s="13"/>
      <c r="AL16" s="11">
        <v>3</v>
      </c>
      <c r="AM16" s="12">
        <v>1</v>
      </c>
      <c r="AN16" s="12"/>
      <c r="AO16" s="12"/>
      <c r="AP16" s="13"/>
      <c r="AQ16" s="33"/>
      <c r="AR16" s="27">
        <v>2.5</v>
      </c>
      <c r="AS16" s="12">
        <v>2.5</v>
      </c>
      <c r="AT16" s="12">
        <v>0</v>
      </c>
      <c r="AU16" s="12"/>
      <c r="AV16" s="13"/>
      <c r="AW16" s="27"/>
      <c r="AX16" s="27">
        <v>3.5</v>
      </c>
      <c r="AY16" s="12">
        <v>2</v>
      </c>
      <c r="AZ16" s="12">
        <v>2</v>
      </c>
      <c r="BA16" s="12">
        <v>0.5</v>
      </c>
      <c r="BB16" s="13"/>
      <c r="BC16" s="27"/>
      <c r="BD16" s="27">
        <v>0.5</v>
      </c>
      <c r="BE16" s="12"/>
      <c r="BF16" s="12"/>
      <c r="BG16" s="12"/>
      <c r="BH16" s="13"/>
      <c r="BI16" s="11">
        <v>2.5</v>
      </c>
      <c r="BJ16" s="12">
        <v>2.5</v>
      </c>
      <c r="BK16" s="12">
        <v>1</v>
      </c>
      <c r="BL16" s="12"/>
      <c r="BM16" s="13"/>
      <c r="BN16" s="27"/>
      <c r="BO16" s="27">
        <v>2.5</v>
      </c>
      <c r="BP16" s="12">
        <v>1</v>
      </c>
      <c r="BQ16" s="12"/>
      <c r="BR16" s="12"/>
      <c r="BS16" s="13"/>
      <c r="BT16" s="27"/>
      <c r="BU16" s="27">
        <v>3.5</v>
      </c>
      <c r="BV16" s="12">
        <v>1</v>
      </c>
      <c r="BW16" s="12"/>
      <c r="BX16" s="12"/>
      <c r="BY16" s="13"/>
      <c r="BZ16" s="27"/>
      <c r="CA16" s="27">
        <v>0</v>
      </c>
      <c r="CB16" s="12"/>
      <c r="CC16" s="12"/>
      <c r="CD16" s="12"/>
      <c r="CE16" s="13"/>
      <c r="CF16" s="27"/>
      <c r="CG16" s="27">
        <v>2.5</v>
      </c>
      <c r="CH16" s="12">
        <v>1</v>
      </c>
      <c r="CI16" s="12"/>
      <c r="CJ16" s="12"/>
      <c r="CK16" s="13"/>
      <c r="CL16" s="27"/>
      <c r="CM16" s="27">
        <v>3</v>
      </c>
      <c r="CN16" s="12">
        <v>1.5</v>
      </c>
      <c r="CO16" s="12"/>
      <c r="CP16" s="12"/>
      <c r="CQ16" s="13"/>
      <c r="CR16" s="27"/>
      <c r="CS16" s="27">
        <v>2.5</v>
      </c>
      <c r="CT16" s="12">
        <v>2.5</v>
      </c>
      <c r="CU16" s="12">
        <v>3</v>
      </c>
      <c r="CV16" s="12">
        <v>2</v>
      </c>
      <c r="CW16" s="18">
        <v>2.5</v>
      </c>
      <c r="CX16" s="27"/>
      <c r="CY16" s="27">
        <v>1.5</v>
      </c>
      <c r="CZ16" s="12"/>
      <c r="DA16" s="12"/>
      <c r="DB16" s="12"/>
      <c r="DC16" s="13"/>
      <c r="DD16" s="11"/>
      <c r="DE16" s="27">
        <v>2</v>
      </c>
      <c r="DF16" s="27"/>
      <c r="DG16" s="27"/>
      <c r="DH16" s="27"/>
      <c r="DI16" s="13"/>
      <c r="DJ16" s="11"/>
      <c r="DK16" s="27">
        <v>2.5</v>
      </c>
      <c r="DL16" s="27">
        <v>2</v>
      </c>
      <c r="DM16" s="27">
        <v>1.5</v>
      </c>
      <c r="DN16" s="27"/>
      <c r="DO16" s="13"/>
      <c r="DP16" s="11"/>
      <c r="DQ16" s="27">
        <v>0.5</v>
      </c>
      <c r="DR16" s="27"/>
      <c r="DS16" s="27"/>
      <c r="DT16" s="27"/>
      <c r="DU16" s="13"/>
      <c r="DV16" s="11"/>
      <c r="DW16" s="27">
        <v>3.5</v>
      </c>
      <c r="DX16" s="27">
        <v>2.5</v>
      </c>
      <c r="DY16" s="27">
        <v>1</v>
      </c>
      <c r="DZ16" s="27"/>
      <c r="EA16" s="13"/>
      <c r="EB16" s="11"/>
      <c r="EC16" s="27">
        <v>1.5</v>
      </c>
      <c r="ED16" s="27"/>
      <c r="EE16" s="27"/>
      <c r="EF16" s="27"/>
      <c r="EG16" s="13"/>
      <c r="EH16" s="27">
        <v>4</v>
      </c>
      <c r="EI16" s="27">
        <v>2.5</v>
      </c>
      <c r="EJ16" s="27">
        <v>1</v>
      </c>
      <c r="EK16" s="12"/>
      <c r="EL16" s="12"/>
      <c r="EM16" s="13"/>
      <c r="EN16" s="27"/>
      <c r="EO16" s="27">
        <v>3</v>
      </c>
      <c r="EP16" s="27">
        <v>0.5</v>
      </c>
      <c r="EQ16" s="12"/>
      <c r="ER16" s="12"/>
      <c r="ES16" s="13"/>
      <c r="ET16" s="27"/>
      <c r="EU16" s="27">
        <v>4</v>
      </c>
      <c r="EV16" s="28">
        <v>4</v>
      </c>
      <c r="EW16" s="12">
        <v>2</v>
      </c>
      <c r="EX16" s="1">
        <v>2</v>
      </c>
      <c r="EY16" s="13">
        <v>1.5</v>
      </c>
      <c r="EZ16" s="27"/>
      <c r="FA16" s="27">
        <v>2.5</v>
      </c>
      <c r="FB16" s="28">
        <v>4</v>
      </c>
      <c r="FC16" s="12">
        <v>2.5</v>
      </c>
      <c r="FD16" s="1">
        <v>2</v>
      </c>
      <c r="FE16" s="27"/>
      <c r="FF16" s="54">
        <f t="shared" si="1"/>
        <v>67</v>
      </c>
      <c r="FG16" s="55">
        <f t="shared" si="2"/>
        <v>32</v>
      </c>
      <c r="FH16" s="55">
        <f t="shared" si="3"/>
        <v>11</v>
      </c>
      <c r="FI16" s="55">
        <f t="shared" si="4"/>
        <v>24</v>
      </c>
      <c r="FJ16" s="56">
        <f t="shared" si="5"/>
        <v>0.55970149253731338</v>
      </c>
      <c r="FK16" s="28">
        <f t="shared" si="6"/>
        <v>2.0671641791044775</v>
      </c>
      <c r="FL16" s="64">
        <f t="shared" si="7"/>
        <v>28</v>
      </c>
      <c r="FM16" s="28">
        <f t="shared" si="8"/>
        <v>2.4285714285714284</v>
      </c>
      <c r="FN16" s="86">
        <v>1</v>
      </c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15">
      <c r="A17">
        <f t="shared" si="0"/>
        <v>15</v>
      </c>
      <c r="B17" s="202" t="s">
        <v>188</v>
      </c>
      <c r="H17" s="6"/>
      <c r="I17" s="1"/>
      <c r="J17" s="1"/>
      <c r="K17" s="1"/>
      <c r="L17" s="9"/>
      <c r="M17" s="6"/>
      <c r="P17" s="1"/>
      <c r="Q17" s="20"/>
      <c r="R17" s="6"/>
      <c r="S17" s="1"/>
      <c r="T17" s="1"/>
      <c r="U17" s="1"/>
      <c r="V17" s="20"/>
      <c r="W17" s="6"/>
      <c r="X17" s="1"/>
      <c r="Y17" s="1"/>
      <c r="Z17" s="1"/>
      <c r="AA17" s="19"/>
      <c r="AB17" s="6"/>
      <c r="AC17" s="1"/>
      <c r="AD17" s="1"/>
      <c r="AE17" s="1"/>
      <c r="AF17" s="9"/>
      <c r="AG17" s="6"/>
      <c r="AH17" s="1"/>
      <c r="AI17" s="1"/>
      <c r="AJ17" s="1"/>
      <c r="AK17" s="9"/>
      <c r="AL17" s="6"/>
      <c r="AM17" s="1"/>
      <c r="AN17" s="1"/>
      <c r="AO17" s="1"/>
      <c r="AP17" s="9"/>
      <c r="AQ17" s="33"/>
      <c r="AR17" s="28">
        <v>2.5</v>
      </c>
      <c r="AS17" s="1">
        <v>3</v>
      </c>
      <c r="AT17" s="1">
        <v>3</v>
      </c>
      <c r="AU17" s="1">
        <v>3</v>
      </c>
      <c r="AV17" s="19">
        <v>1</v>
      </c>
      <c r="AW17" s="28"/>
      <c r="AX17" s="28">
        <v>2.5</v>
      </c>
      <c r="AY17" s="1">
        <v>2.5</v>
      </c>
      <c r="AZ17" s="1">
        <v>3</v>
      </c>
      <c r="BA17" s="1">
        <v>1</v>
      </c>
      <c r="BB17" s="9"/>
      <c r="BC17" s="28"/>
      <c r="BD17" s="28">
        <v>1</v>
      </c>
      <c r="BE17" s="1"/>
      <c r="BF17" s="1"/>
      <c r="BG17" s="1"/>
      <c r="BH17" s="9"/>
      <c r="BI17" s="6">
        <v>1.5</v>
      </c>
      <c r="BJ17" s="1"/>
      <c r="BK17" s="1"/>
      <c r="BL17" s="1"/>
      <c r="BM17" s="9"/>
      <c r="BN17" s="28"/>
      <c r="BO17" s="28">
        <v>0.5</v>
      </c>
      <c r="BP17" s="1"/>
      <c r="BQ17" s="1"/>
      <c r="BR17" s="1"/>
      <c r="BS17" s="9"/>
      <c r="BT17" s="28"/>
      <c r="BU17" s="28">
        <v>2</v>
      </c>
      <c r="BV17" s="1">
        <v>2.5</v>
      </c>
      <c r="BW17" s="37" t="s">
        <v>172</v>
      </c>
      <c r="BX17" s="1"/>
      <c r="BY17" s="9"/>
      <c r="BZ17" s="28"/>
      <c r="CA17" s="28">
        <v>0</v>
      </c>
      <c r="CB17" s="1"/>
      <c r="CC17" s="1"/>
      <c r="CD17" s="1"/>
      <c r="CE17" s="9"/>
      <c r="CF17" s="28"/>
      <c r="CG17" s="28">
        <v>1.5</v>
      </c>
      <c r="CH17" s="1"/>
      <c r="CI17" s="1"/>
      <c r="CJ17" s="1"/>
      <c r="CK17" s="9"/>
      <c r="CL17" s="28"/>
      <c r="CM17" s="28">
        <v>2.5</v>
      </c>
      <c r="CN17" s="1">
        <v>1</v>
      </c>
      <c r="CO17" s="1"/>
      <c r="CP17" s="1"/>
      <c r="CQ17" s="9"/>
      <c r="CR17" s="28"/>
      <c r="CS17" s="28">
        <v>2.5</v>
      </c>
      <c r="CT17" s="1">
        <v>1</v>
      </c>
      <c r="CU17" s="1"/>
      <c r="CV17" s="1"/>
      <c r="CW17" s="9"/>
      <c r="CX17" s="28"/>
      <c r="CY17" s="28">
        <v>1</v>
      </c>
      <c r="CZ17" s="1"/>
      <c r="DA17" s="1"/>
      <c r="DB17" s="1"/>
      <c r="DC17" s="9"/>
      <c r="DD17" s="6"/>
      <c r="DE17" s="28">
        <v>2</v>
      </c>
      <c r="DF17" s="28"/>
      <c r="DG17" s="28"/>
      <c r="DH17" s="28"/>
      <c r="DI17" s="9"/>
      <c r="DJ17" s="6"/>
      <c r="DK17" s="28">
        <v>1</v>
      </c>
      <c r="DL17" s="28"/>
      <c r="DM17" s="28"/>
      <c r="DN17" s="28"/>
      <c r="DO17" s="9"/>
      <c r="DP17" s="6"/>
      <c r="DQ17" s="28">
        <v>1.5</v>
      </c>
      <c r="DR17" s="28"/>
      <c r="DS17" s="28"/>
      <c r="DT17" s="28"/>
      <c r="DU17" s="9"/>
      <c r="DV17" s="6"/>
      <c r="DW17" s="28">
        <v>2.5</v>
      </c>
      <c r="DX17" s="28">
        <v>4</v>
      </c>
      <c r="DY17" s="28">
        <v>0.5</v>
      </c>
      <c r="DZ17" s="28"/>
      <c r="EA17" s="9"/>
      <c r="EB17" s="6"/>
      <c r="EC17" s="28">
        <v>1</v>
      </c>
      <c r="ED17" s="28"/>
      <c r="EE17" s="28"/>
      <c r="EF17" s="28"/>
      <c r="EG17" s="9"/>
      <c r="EH17" s="28">
        <v>3.5</v>
      </c>
      <c r="EI17" s="28">
        <v>1.5</v>
      </c>
      <c r="EJ17" s="28"/>
      <c r="EK17" s="1"/>
      <c r="EL17" s="1"/>
      <c r="EM17" s="9"/>
      <c r="EN17" s="28"/>
      <c r="EO17" s="28">
        <v>3</v>
      </c>
      <c r="EP17" s="28">
        <v>0.5</v>
      </c>
      <c r="EQ17" s="1"/>
      <c r="ER17" s="1"/>
      <c r="ES17" s="9"/>
      <c r="ET17" s="27"/>
      <c r="EU17" s="27">
        <v>2.5</v>
      </c>
      <c r="EV17" s="28">
        <v>3</v>
      </c>
      <c r="EW17" s="12">
        <v>2.5</v>
      </c>
      <c r="EX17" s="1">
        <v>2.5</v>
      </c>
      <c r="EY17" s="197">
        <v>2.5</v>
      </c>
      <c r="EZ17" s="27"/>
      <c r="FA17" s="27">
        <v>1.5</v>
      </c>
      <c r="FB17" s="28"/>
      <c r="FC17" s="12"/>
      <c r="FD17" s="1"/>
      <c r="FE17" s="201"/>
      <c r="FF17" s="54">
        <f t="shared" si="1"/>
        <v>38</v>
      </c>
      <c r="FG17" s="55">
        <f t="shared" si="2"/>
        <v>19</v>
      </c>
      <c r="FH17" s="55">
        <f t="shared" si="3"/>
        <v>2</v>
      </c>
      <c r="FI17" s="55">
        <f t="shared" si="4"/>
        <v>17</v>
      </c>
      <c r="FJ17" s="56">
        <f t="shared" si="5"/>
        <v>0.52631578947368418</v>
      </c>
      <c r="FK17" s="28">
        <f t="shared" si="6"/>
        <v>1.9473684210526316</v>
      </c>
      <c r="FL17" s="55">
        <f t="shared" si="7"/>
        <v>20</v>
      </c>
      <c r="FM17" s="28">
        <f t="shared" si="8"/>
        <v>1.95</v>
      </c>
      <c r="FN17" s="194">
        <v>1</v>
      </c>
    </row>
    <row r="18" spans="1:256" x14ac:dyDescent="0.15">
      <c r="A18">
        <f t="shared" si="0"/>
        <v>16</v>
      </c>
      <c r="B18" s="191" t="s">
        <v>213</v>
      </c>
      <c r="C18" s="6"/>
      <c r="D18" s="1"/>
      <c r="E18" s="1"/>
      <c r="F18" s="1"/>
      <c r="G18" s="9"/>
      <c r="H18" s="11"/>
      <c r="I18" s="12"/>
      <c r="J18" s="12"/>
      <c r="K18" s="12"/>
      <c r="L18" s="13"/>
      <c r="M18" s="11"/>
      <c r="N18" s="12"/>
      <c r="O18" s="12"/>
      <c r="P18" s="12"/>
      <c r="Q18" s="19"/>
      <c r="R18" s="11"/>
      <c r="S18" s="12"/>
      <c r="T18" s="12"/>
      <c r="U18" s="12"/>
      <c r="V18" s="19"/>
      <c r="W18" s="11"/>
      <c r="X18" s="12"/>
      <c r="Y18" s="12"/>
      <c r="Z18" s="12"/>
      <c r="AA18" s="19"/>
      <c r="AB18" s="11"/>
      <c r="AC18" s="12"/>
      <c r="AD18" s="12"/>
      <c r="AE18" s="12"/>
      <c r="AF18" s="13"/>
      <c r="AG18" s="11"/>
      <c r="AH18" s="12"/>
      <c r="AI18" s="12"/>
      <c r="AJ18" s="12"/>
      <c r="AK18" s="13"/>
      <c r="AL18" s="11"/>
      <c r="AM18" s="12"/>
      <c r="AN18" s="12"/>
      <c r="AO18" s="12"/>
      <c r="AP18" s="19"/>
      <c r="AQ18" s="33"/>
      <c r="AR18" s="27"/>
      <c r="AS18" s="12"/>
      <c r="AT18" s="12"/>
      <c r="AU18" s="12"/>
      <c r="AV18" s="13"/>
      <c r="AW18" s="27"/>
      <c r="AX18" s="27">
        <v>0.5</v>
      </c>
      <c r="AY18" s="12"/>
      <c r="AZ18" s="12"/>
      <c r="BA18" s="12"/>
      <c r="BB18" s="13"/>
      <c r="BC18" s="27"/>
      <c r="BD18" s="27">
        <v>1</v>
      </c>
      <c r="BE18" s="12"/>
      <c r="BF18" s="12"/>
      <c r="BG18" s="12"/>
      <c r="BH18" s="13"/>
      <c r="BI18" s="11">
        <v>2</v>
      </c>
      <c r="BJ18" s="12">
        <v>3</v>
      </c>
      <c r="BK18" s="12">
        <v>3</v>
      </c>
      <c r="BL18" s="12">
        <v>2.5</v>
      </c>
      <c r="BM18" s="18">
        <v>2</v>
      </c>
      <c r="BN18" s="30"/>
      <c r="BO18" s="27">
        <v>2</v>
      </c>
      <c r="BP18" s="12"/>
      <c r="BQ18" s="12"/>
      <c r="BR18" s="12"/>
      <c r="BS18" s="13"/>
      <c r="BT18" s="27"/>
      <c r="BU18" s="27">
        <v>3</v>
      </c>
      <c r="BV18" s="12">
        <v>1.5</v>
      </c>
      <c r="BW18" s="12"/>
      <c r="BX18" s="12"/>
      <c r="BY18" s="13"/>
      <c r="BZ18" s="27">
        <v>2</v>
      </c>
      <c r="CA18" s="27"/>
      <c r="CB18" s="12"/>
      <c r="CC18" s="12"/>
      <c r="CD18" s="12"/>
      <c r="CE18" s="13"/>
      <c r="CF18" s="27"/>
      <c r="CG18" s="27">
        <v>1</v>
      </c>
      <c r="CH18" s="12"/>
      <c r="CI18" s="12"/>
      <c r="CJ18" s="12"/>
      <c r="CK18" s="13"/>
      <c r="CL18" s="27"/>
      <c r="CM18" s="27">
        <v>1</v>
      </c>
      <c r="CN18" s="12"/>
      <c r="CO18" s="12"/>
      <c r="CP18" s="12"/>
      <c r="CQ18" s="13"/>
      <c r="CR18" s="27"/>
      <c r="CS18" s="27">
        <v>1.5</v>
      </c>
      <c r="CT18" s="12"/>
      <c r="CU18" s="12"/>
      <c r="CV18" s="12"/>
      <c r="CW18" s="13"/>
      <c r="CX18" s="27"/>
      <c r="CY18" s="27">
        <v>1.5</v>
      </c>
      <c r="CZ18" s="12"/>
      <c r="DA18" s="12"/>
      <c r="DB18" s="12"/>
      <c r="DC18" s="13"/>
      <c r="DD18" s="11"/>
      <c r="DE18" s="27">
        <v>2</v>
      </c>
      <c r="DF18" s="27"/>
      <c r="DG18" s="27"/>
      <c r="DH18" s="27"/>
      <c r="DI18" s="13"/>
      <c r="DJ18" s="11"/>
      <c r="DK18" s="27">
        <v>4</v>
      </c>
      <c r="DL18" s="27">
        <v>1.5</v>
      </c>
      <c r="DM18" s="27"/>
      <c r="DN18" s="27"/>
      <c r="DO18" s="13"/>
      <c r="DP18" s="11"/>
      <c r="DQ18" s="27">
        <v>3.5</v>
      </c>
      <c r="DR18" s="27">
        <v>1</v>
      </c>
      <c r="DS18" s="27"/>
      <c r="DT18" s="27"/>
      <c r="DU18" s="13"/>
      <c r="DV18" s="11"/>
      <c r="DW18" s="27">
        <v>1.5</v>
      </c>
      <c r="DX18" s="27"/>
      <c r="DY18" s="27"/>
      <c r="DZ18" s="27"/>
      <c r="EA18" s="13"/>
      <c r="EB18" s="11"/>
      <c r="EC18" s="27">
        <v>1</v>
      </c>
      <c r="ED18" s="27"/>
      <c r="EE18" s="27"/>
      <c r="EF18" s="27"/>
      <c r="EG18" s="13"/>
      <c r="EH18" s="27"/>
      <c r="EI18" s="27">
        <v>2.5</v>
      </c>
      <c r="EJ18" s="27">
        <v>2</v>
      </c>
      <c r="EK18" s="12">
        <v>2.5</v>
      </c>
      <c r="EL18" s="12">
        <v>2.5</v>
      </c>
      <c r="EM18" s="13">
        <v>1</v>
      </c>
      <c r="EN18" s="27"/>
      <c r="EO18" s="27"/>
      <c r="EP18" s="27"/>
      <c r="EQ18" s="12"/>
      <c r="ER18" s="12"/>
      <c r="ES18" s="13"/>
      <c r="ET18" s="27"/>
      <c r="EU18" s="27"/>
      <c r="EV18" s="28"/>
      <c r="EW18" s="1"/>
      <c r="EX18" s="1"/>
      <c r="EY18" s="9"/>
      <c r="EZ18" s="27"/>
      <c r="FA18" s="27"/>
      <c r="FB18" s="28"/>
      <c r="FC18" s="1"/>
      <c r="FD18" s="1"/>
      <c r="FE18" s="28"/>
      <c r="FF18" s="54">
        <f t="shared" si="1"/>
        <v>27</v>
      </c>
      <c r="FG18" s="55">
        <f t="shared" si="2"/>
        <v>9</v>
      </c>
      <c r="FH18" s="55">
        <f t="shared" si="3"/>
        <v>6</v>
      </c>
      <c r="FI18" s="55">
        <f t="shared" si="4"/>
        <v>12</v>
      </c>
      <c r="FJ18" s="56">
        <f t="shared" si="5"/>
        <v>0.44444444444444442</v>
      </c>
      <c r="FK18" s="28">
        <f t="shared" si="6"/>
        <v>1.9444444444444444</v>
      </c>
      <c r="FL18" s="55">
        <f t="shared" si="7"/>
        <v>17</v>
      </c>
      <c r="FM18" s="28">
        <f t="shared" si="8"/>
        <v>1.588235294117647</v>
      </c>
      <c r="FN18" s="86">
        <v>1</v>
      </c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15">
      <c r="A19">
        <f t="shared" si="0"/>
        <v>17</v>
      </c>
      <c r="B19" s="74" t="s">
        <v>187</v>
      </c>
      <c r="C19" s="6"/>
      <c r="D19" s="1"/>
      <c r="E19" s="1"/>
      <c r="F19" s="1"/>
      <c r="G19" s="9"/>
      <c r="H19" s="11"/>
      <c r="I19" s="12"/>
      <c r="J19" s="12"/>
      <c r="K19" s="12"/>
      <c r="L19" s="13"/>
      <c r="M19" s="11"/>
      <c r="N19" s="12"/>
      <c r="O19" s="12"/>
      <c r="P19" s="12"/>
      <c r="Q19" s="19"/>
      <c r="R19" s="11"/>
      <c r="S19" s="12"/>
      <c r="T19" s="12"/>
      <c r="U19" s="12"/>
      <c r="V19" s="19"/>
      <c r="W19" s="11"/>
      <c r="X19" s="12"/>
      <c r="Y19" s="12"/>
      <c r="Z19" s="12"/>
      <c r="AA19" s="19"/>
      <c r="AB19" s="11"/>
      <c r="AC19" s="12"/>
      <c r="AD19" s="12"/>
      <c r="AE19" s="12"/>
      <c r="AF19" s="13"/>
      <c r="AG19" s="11"/>
      <c r="AH19" s="12"/>
      <c r="AI19" s="12"/>
      <c r="AJ19" s="12"/>
      <c r="AK19" s="13"/>
      <c r="AL19" s="11"/>
      <c r="AM19" s="12"/>
      <c r="AN19" s="12"/>
      <c r="AO19" s="12"/>
      <c r="AP19" s="13"/>
      <c r="AQ19" s="33"/>
      <c r="AR19" s="27">
        <v>2.5</v>
      </c>
      <c r="AS19" s="12">
        <v>1.5</v>
      </c>
      <c r="AT19" s="12"/>
      <c r="AU19" s="12"/>
      <c r="AV19" s="13"/>
      <c r="AW19" s="27"/>
      <c r="AX19" s="27">
        <v>3</v>
      </c>
      <c r="AY19" s="12">
        <v>0.5</v>
      </c>
      <c r="AZ19" s="12"/>
      <c r="BA19" s="12"/>
      <c r="BB19" s="13"/>
      <c r="BC19" s="27"/>
      <c r="BD19" s="27">
        <v>3</v>
      </c>
      <c r="BE19" s="12">
        <v>1.5</v>
      </c>
      <c r="BF19" s="12"/>
      <c r="BG19" s="12"/>
      <c r="BH19" s="13"/>
      <c r="BI19" s="11">
        <v>2</v>
      </c>
      <c r="BJ19" s="12"/>
      <c r="BK19" s="12"/>
      <c r="BL19" s="12"/>
      <c r="BM19" s="13"/>
      <c r="BN19" s="27"/>
      <c r="BO19" s="27">
        <v>2</v>
      </c>
      <c r="BP19" s="12">
        <v>1</v>
      </c>
      <c r="BQ19" s="12"/>
      <c r="BR19" s="12"/>
      <c r="BS19" s="13"/>
      <c r="BT19" s="27"/>
      <c r="BU19" s="27">
        <v>1</v>
      </c>
      <c r="BV19" s="12"/>
      <c r="BW19" s="12"/>
      <c r="BX19" s="12"/>
      <c r="BY19" s="13"/>
      <c r="BZ19" s="27"/>
      <c r="CA19" s="27">
        <v>2.5</v>
      </c>
      <c r="CB19" s="12">
        <v>0.5</v>
      </c>
      <c r="CC19" s="12"/>
      <c r="CD19" s="12"/>
      <c r="CE19" s="13"/>
      <c r="CF19" s="27"/>
      <c r="CG19" s="27">
        <v>0</v>
      </c>
      <c r="CH19" s="12"/>
      <c r="CI19" s="12"/>
      <c r="CJ19" s="12"/>
      <c r="CK19" s="13"/>
      <c r="CL19" s="27"/>
      <c r="CM19" s="27">
        <v>2</v>
      </c>
      <c r="CN19" s="12">
        <v>1</v>
      </c>
      <c r="CO19" s="12"/>
      <c r="CP19" s="12"/>
      <c r="CQ19" s="13"/>
      <c r="CR19" s="27"/>
      <c r="CS19" s="27">
        <v>1</v>
      </c>
      <c r="CT19" s="12"/>
      <c r="CU19" s="12"/>
      <c r="CV19" s="12"/>
      <c r="CW19" s="13"/>
      <c r="CX19" s="27"/>
      <c r="CY19" s="27"/>
      <c r="CZ19" s="12"/>
      <c r="DA19" s="12"/>
      <c r="DB19" s="12"/>
      <c r="DC19" s="13"/>
      <c r="DD19" s="11"/>
      <c r="DE19" s="27"/>
      <c r="DF19" s="27"/>
      <c r="DG19" s="27"/>
      <c r="DH19" s="27"/>
      <c r="DI19" s="13"/>
      <c r="DJ19" s="11"/>
      <c r="DK19" s="27">
        <v>1</v>
      </c>
      <c r="DL19" s="27"/>
      <c r="DM19" s="27"/>
      <c r="DN19" s="27"/>
      <c r="DO19" s="13"/>
      <c r="DP19" s="11"/>
      <c r="DQ19" s="27">
        <v>2.5</v>
      </c>
      <c r="DR19" s="27">
        <v>0.5</v>
      </c>
      <c r="DS19" s="27"/>
      <c r="DT19" s="27"/>
      <c r="DU19" s="13"/>
      <c r="DV19" s="11"/>
      <c r="DW19" s="27">
        <v>3.5</v>
      </c>
      <c r="DX19" s="27">
        <v>1</v>
      </c>
      <c r="DY19" s="27"/>
      <c r="DZ19" s="27"/>
      <c r="EA19" s="13"/>
      <c r="EB19" s="11"/>
      <c r="EC19" s="27">
        <v>2.5</v>
      </c>
      <c r="ED19" s="27">
        <v>3</v>
      </c>
      <c r="EE19" s="27">
        <v>3</v>
      </c>
      <c r="EF19" s="27">
        <v>2</v>
      </c>
      <c r="EG19" s="18">
        <v>2.5</v>
      </c>
      <c r="EH19" s="27"/>
      <c r="EI19" s="27">
        <v>2</v>
      </c>
      <c r="EJ19" s="27">
        <v>2</v>
      </c>
      <c r="EK19" s="12"/>
      <c r="EL19" s="12"/>
      <c r="EM19" s="18"/>
      <c r="EN19" s="27"/>
      <c r="EO19" s="27">
        <v>2.5</v>
      </c>
      <c r="EP19" s="27">
        <v>2.5</v>
      </c>
      <c r="EQ19" s="12">
        <v>3.5</v>
      </c>
      <c r="ER19" s="190">
        <v>1.5</v>
      </c>
      <c r="ES19" s="18"/>
      <c r="ET19" s="27"/>
      <c r="EU19" s="27">
        <v>2</v>
      </c>
      <c r="EV19" s="28">
        <v>1</v>
      </c>
      <c r="EW19" s="1"/>
      <c r="EX19" s="1"/>
      <c r="EY19" s="9"/>
      <c r="EZ19" s="27"/>
      <c r="FA19" s="27">
        <v>3.5</v>
      </c>
      <c r="FB19" s="28">
        <v>4</v>
      </c>
      <c r="FC19" s="1">
        <v>2</v>
      </c>
      <c r="FD19" s="1">
        <v>2</v>
      </c>
      <c r="FE19" s="27">
        <v>0.5</v>
      </c>
      <c r="FF19" s="54">
        <f t="shared" si="1"/>
        <v>39</v>
      </c>
      <c r="FG19" s="55">
        <f t="shared" si="2"/>
        <v>15</v>
      </c>
      <c r="FH19" s="55">
        <f t="shared" si="3"/>
        <v>9</v>
      </c>
      <c r="FI19" s="55">
        <f t="shared" si="4"/>
        <v>15</v>
      </c>
      <c r="FJ19" s="56">
        <f t="shared" si="5"/>
        <v>0.5</v>
      </c>
      <c r="FK19" s="28">
        <f t="shared" si="6"/>
        <v>1.9358974358974359</v>
      </c>
      <c r="FL19" s="55">
        <f t="shared" si="7"/>
        <v>18</v>
      </c>
      <c r="FM19" s="28">
        <f t="shared" si="8"/>
        <v>2.1666666666666665</v>
      </c>
      <c r="FN19" s="86">
        <v>1</v>
      </c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15">
      <c r="A20">
        <f t="shared" si="0"/>
        <v>18</v>
      </c>
      <c r="B20" t="s">
        <v>205</v>
      </c>
      <c r="C20" s="6"/>
      <c r="D20" s="1"/>
      <c r="E20" s="1"/>
      <c r="F20" s="1"/>
      <c r="G20" s="9"/>
      <c r="H20" s="11"/>
      <c r="I20" s="12"/>
      <c r="J20" s="12"/>
      <c r="K20" s="12"/>
      <c r="L20" s="13"/>
      <c r="M20" s="11"/>
      <c r="N20" s="37"/>
      <c r="O20" s="12"/>
      <c r="P20" s="12"/>
      <c r="Q20" s="19"/>
      <c r="R20" s="11"/>
      <c r="S20" s="12"/>
      <c r="T20" s="12"/>
      <c r="U20" s="12"/>
      <c r="V20" s="19"/>
      <c r="W20" s="11"/>
      <c r="X20" s="12"/>
      <c r="Y20" s="12"/>
      <c r="Z20" s="12"/>
      <c r="AA20" s="19"/>
      <c r="AB20" s="11"/>
      <c r="AC20" s="12"/>
      <c r="AD20" s="12"/>
      <c r="AE20" s="12"/>
      <c r="AF20" s="13"/>
      <c r="AG20" s="11"/>
      <c r="AH20" s="12"/>
      <c r="AI20" s="12"/>
      <c r="AJ20" s="12"/>
      <c r="AK20" s="13"/>
      <c r="AL20" s="11"/>
      <c r="AM20" s="12"/>
      <c r="AN20" s="12"/>
      <c r="AO20" s="12"/>
      <c r="AP20" s="13"/>
      <c r="AQ20" s="33"/>
      <c r="AR20" s="27"/>
      <c r="AS20" s="12"/>
      <c r="AT20" s="12"/>
      <c r="AU20" s="12"/>
      <c r="AV20" s="13"/>
      <c r="AW20" s="27"/>
      <c r="AX20" s="27"/>
      <c r="AY20" s="12"/>
      <c r="AZ20" s="12"/>
      <c r="BA20" s="12"/>
      <c r="BB20" s="13"/>
      <c r="BC20" s="27"/>
      <c r="BD20" s="27"/>
      <c r="BE20" s="12"/>
      <c r="BF20" s="12"/>
      <c r="BG20" s="12"/>
      <c r="BH20" s="13"/>
      <c r="BI20" s="11"/>
      <c r="BJ20" s="12"/>
      <c r="BK20" s="12"/>
      <c r="BL20" s="12"/>
      <c r="BM20" s="13"/>
      <c r="BN20" s="27"/>
      <c r="BO20" s="27"/>
      <c r="BP20" s="12"/>
      <c r="BQ20" s="12"/>
      <c r="BR20" s="12"/>
      <c r="BS20" s="13"/>
      <c r="BT20" s="27"/>
      <c r="BU20" s="27"/>
      <c r="BV20" s="12"/>
      <c r="BW20" s="12"/>
      <c r="BX20" s="12"/>
      <c r="BY20" s="13"/>
      <c r="BZ20" s="27"/>
      <c r="CA20" s="27"/>
      <c r="CB20" s="12"/>
      <c r="CC20" s="12"/>
      <c r="CD20" s="12"/>
      <c r="CE20" s="13"/>
      <c r="CF20" s="27"/>
      <c r="CG20" s="27"/>
      <c r="CH20" s="12"/>
      <c r="CI20" s="12"/>
      <c r="CJ20" s="12"/>
      <c r="CK20" s="13"/>
      <c r="CL20" s="27"/>
      <c r="CM20" s="27"/>
      <c r="CN20" s="12"/>
      <c r="CO20" s="12"/>
      <c r="CP20" s="12"/>
      <c r="CQ20" s="13"/>
      <c r="CR20" s="27"/>
      <c r="CS20" s="27"/>
      <c r="CT20" s="12"/>
      <c r="CU20" s="12"/>
      <c r="CV20" s="12"/>
      <c r="CW20" s="13"/>
      <c r="CX20" s="27"/>
      <c r="CY20" s="27"/>
      <c r="CZ20" s="12"/>
      <c r="DA20" s="12"/>
      <c r="DB20" s="12"/>
      <c r="DC20" s="13"/>
      <c r="DD20" s="11"/>
      <c r="DE20" s="27"/>
      <c r="DF20" s="27"/>
      <c r="DG20" s="27"/>
      <c r="DH20" s="27"/>
      <c r="DI20" s="13"/>
      <c r="DJ20" s="11"/>
      <c r="DK20" s="27"/>
      <c r="DL20" s="27"/>
      <c r="DM20" s="27"/>
      <c r="DN20" s="27"/>
      <c r="DO20" s="13"/>
      <c r="DP20" s="11"/>
      <c r="DQ20" s="27"/>
      <c r="DR20" s="27"/>
      <c r="DS20" s="27"/>
      <c r="DT20" s="27"/>
      <c r="DU20" s="13"/>
      <c r="DV20" s="11"/>
      <c r="DW20" s="27"/>
      <c r="DX20" s="27"/>
      <c r="DY20" s="27"/>
      <c r="DZ20" s="27"/>
      <c r="EA20" s="13"/>
      <c r="EB20" s="11"/>
      <c r="EC20" s="27"/>
      <c r="ED20" s="27"/>
      <c r="EE20" s="27"/>
      <c r="EF20" s="27"/>
      <c r="EG20" s="13"/>
      <c r="EH20" s="27"/>
      <c r="EI20" s="27"/>
      <c r="EJ20" s="27"/>
      <c r="EK20" s="12"/>
      <c r="EL20" s="12"/>
      <c r="EM20" s="13"/>
      <c r="EN20" s="27"/>
      <c r="EO20" s="27">
        <v>2.5</v>
      </c>
      <c r="EP20" s="27">
        <v>3.5</v>
      </c>
      <c r="EQ20" s="12">
        <v>3</v>
      </c>
      <c r="ER20" s="190">
        <v>1.5</v>
      </c>
      <c r="ES20" s="13"/>
      <c r="ET20" s="27"/>
      <c r="EU20" s="27">
        <v>1.5</v>
      </c>
      <c r="EV20" s="28"/>
      <c r="EW20" s="1"/>
      <c r="EX20" s="1"/>
      <c r="EY20" s="9"/>
      <c r="EZ20" s="27"/>
      <c r="FA20" s="27">
        <v>4</v>
      </c>
      <c r="FB20" s="28">
        <v>1</v>
      </c>
      <c r="FC20" s="1"/>
      <c r="FD20" s="1"/>
      <c r="FE20" s="28"/>
      <c r="FF20" s="54">
        <f t="shared" si="1"/>
        <v>7</v>
      </c>
      <c r="FG20" s="59">
        <f t="shared" si="2"/>
        <v>4</v>
      </c>
      <c r="FH20" s="59">
        <f t="shared" si="3"/>
        <v>0</v>
      </c>
      <c r="FI20" s="59">
        <f t="shared" si="4"/>
        <v>3</v>
      </c>
      <c r="FJ20" s="56">
        <f t="shared" si="5"/>
        <v>0.5714285714285714</v>
      </c>
      <c r="FK20" s="27">
        <f t="shared" si="6"/>
        <v>2.4285714285714284</v>
      </c>
      <c r="FL20" s="55">
        <f t="shared" si="7"/>
        <v>2</v>
      </c>
      <c r="FM20" s="27">
        <f t="shared" si="8"/>
        <v>3.5</v>
      </c>
      <c r="FN20" s="8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15">
      <c r="A21">
        <f t="shared" si="0"/>
        <v>19</v>
      </c>
      <c r="B21" s="14" t="s">
        <v>189</v>
      </c>
      <c r="C21" s="6"/>
      <c r="D21" s="1"/>
      <c r="E21" s="1"/>
      <c r="F21" s="1"/>
      <c r="G21" s="9"/>
      <c r="H21" s="11"/>
      <c r="I21" s="12"/>
      <c r="J21" s="12"/>
      <c r="K21" s="12"/>
      <c r="L21" s="13"/>
      <c r="M21" s="11"/>
      <c r="N21" s="12"/>
      <c r="O21" s="12"/>
      <c r="P21" s="12"/>
      <c r="Q21" s="19"/>
      <c r="R21" s="11"/>
      <c r="S21" s="12"/>
      <c r="T21" s="12"/>
      <c r="U21" s="12"/>
      <c r="V21" s="19"/>
      <c r="W21" s="11"/>
      <c r="X21" s="12"/>
      <c r="Y21" s="12"/>
      <c r="Z21" s="12"/>
      <c r="AA21" s="19"/>
      <c r="AB21" s="11"/>
      <c r="AC21" s="12"/>
      <c r="AD21" s="12"/>
      <c r="AE21" s="12"/>
      <c r="AF21" s="13"/>
      <c r="AG21" s="11"/>
      <c r="AH21" s="12"/>
      <c r="AI21" s="12"/>
      <c r="AJ21" s="12"/>
      <c r="AK21" s="13"/>
      <c r="AL21" s="11"/>
      <c r="AM21" s="12"/>
      <c r="AN21" s="12"/>
      <c r="AO21" s="12"/>
      <c r="AP21" s="19"/>
      <c r="AQ21" s="33"/>
      <c r="AR21" s="27">
        <v>1</v>
      </c>
      <c r="AS21" s="12"/>
      <c r="AT21" s="12"/>
      <c r="AU21" s="12"/>
      <c r="AV21" s="13"/>
      <c r="AW21" s="27"/>
      <c r="AX21" s="27">
        <v>3</v>
      </c>
      <c r="AY21" s="12">
        <v>2</v>
      </c>
      <c r="AZ21" s="12"/>
      <c r="BA21" s="12"/>
      <c r="BB21" s="13"/>
      <c r="BC21" s="27"/>
      <c r="BD21" s="27">
        <v>2</v>
      </c>
      <c r="BE21" s="12"/>
      <c r="BF21" s="12"/>
      <c r="BG21" s="12"/>
      <c r="BH21" s="13"/>
      <c r="BI21" s="11">
        <v>2</v>
      </c>
      <c r="BJ21" s="12"/>
      <c r="BK21" s="12"/>
      <c r="BL21" s="12"/>
      <c r="BM21" s="13"/>
      <c r="BN21" s="27"/>
      <c r="BO21" s="27">
        <v>2</v>
      </c>
      <c r="BP21" s="12"/>
      <c r="BQ21" s="12"/>
      <c r="BR21" s="12"/>
      <c r="BS21" s="13"/>
      <c r="BT21" s="27"/>
      <c r="BU21" s="27">
        <v>0.5</v>
      </c>
      <c r="BV21" s="12"/>
      <c r="BW21" s="12"/>
      <c r="BX21" s="12"/>
      <c r="BY21" s="13"/>
      <c r="BZ21" s="27"/>
      <c r="CA21" s="27">
        <v>2.5</v>
      </c>
      <c r="CB21" s="12">
        <v>2.5</v>
      </c>
      <c r="CC21" s="12">
        <v>2</v>
      </c>
      <c r="CD21" s="12">
        <v>2.5</v>
      </c>
      <c r="CE21" s="60">
        <v>1.5</v>
      </c>
      <c r="CF21" s="29"/>
      <c r="CG21" s="27">
        <v>2.5</v>
      </c>
      <c r="CH21" s="12">
        <v>3</v>
      </c>
      <c r="CI21" s="12">
        <v>2</v>
      </c>
      <c r="CJ21" s="12"/>
      <c r="CK21" s="13"/>
      <c r="CL21" s="27"/>
      <c r="CM21" s="27">
        <v>3.5</v>
      </c>
      <c r="CN21" s="12">
        <v>3.5</v>
      </c>
      <c r="CO21" s="12">
        <v>1</v>
      </c>
      <c r="CP21" s="12"/>
      <c r="CQ21" s="13"/>
      <c r="CR21" s="27"/>
      <c r="CS21" s="27">
        <v>1.5</v>
      </c>
      <c r="CT21" s="12"/>
      <c r="CU21" s="12"/>
      <c r="CV21" s="12"/>
      <c r="CW21" s="13"/>
      <c r="CX21" s="27"/>
      <c r="CY21" s="27">
        <v>2.5</v>
      </c>
      <c r="CZ21" s="12">
        <v>0.5</v>
      </c>
      <c r="DA21" s="12"/>
      <c r="DB21" s="12"/>
      <c r="DC21" s="13"/>
      <c r="DD21" s="11"/>
      <c r="DE21" s="27">
        <v>2.5</v>
      </c>
      <c r="DF21" s="27">
        <v>1.5</v>
      </c>
      <c r="DG21" s="27"/>
      <c r="DH21" s="27"/>
      <c r="DI21" s="13"/>
      <c r="DJ21" s="11"/>
      <c r="DK21" s="27">
        <v>3</v>
      </c>
      <c r="DL21" s="27">
        <v>1</v>
      </c>
      <c r="DM21" s="27"/>
      <c r="DN21" s="27"/>
      <c r="DO21" s="13"/>
      <c r="DP21" s="11"/>
      <c r="DQ21" s="27">
        <v>3</v>
      </c>
      <c r="DR21" s="27">
        <v>3.5</v>
      </c>
      <c r="DS21" s="27">
        <v>2</v>
      </c>
      <c r="DT21" s="27"/>
      <c r="DU21" s="13"/>
      <c r="DV21" s="11"/>
      <c r="DW21" s="27">
        <v>3.5</v>
      </c>
      <c r="DX21" s="27">
        <v>3</v>
      </c>
      <c r="DY21" s="27">
        <v>3</v>
      </c>
      <c r="DZ21" s="27">
        <v>3</v>
      </c>
      <c r="EA21" s="13">
        <v>1.5</v>
      </c>
      <c r="EB21" s="11"/>
      <c r="EC21" s="27">
        <v>2.5</v>
      </c>
      <c r="ED21" s="27">
        <v>3.5</v>
      </c>
      <c r="EE21" s="27">
        <v>2</v>
      </c>
      <c r="EF21" s="27"/>
      <c r="EG21" s="13"/>
      <c r="EH21" s="27"/>
      <c r="EI21" s="27">
        <v>2</v>
      </c>
      <c r="EJ21" s="27">
        <v>2.5</v>
      </c>
      <c r="EK21" s="12">
        <v>1</v>
      </c>
      <c r="EL21" s="12"/>
      <c r="EM21" s="13"/>
      <c r="EN21" s="27"/>
      <c r="EO21" s="27">
        <v>3</v>
      </c>
      <c r="EP21" s="27">
        <v>1.5</v>
      </c>
      <c r="EQ21" s="12"/>
      <c r="ER21" s="12"/>
      <c r="ES21" s="13"/>
      <c r="ET21" s="27"/>
      <c r="EU21" s="27">
        <v>1.5</v>
      </c>
      <c r="EV21" s="28"/>
      <c r="EW21" s="1"/>
      <c r="EX21" s="1"/>
      <c r="EY21" s="9"/>
      <c r="EZ21" s="27"/>
      <c r="FA21" s="27">
        <v>2.5</v>
      </c>
      <c r="FB21" s="28">
        <v>1</v>
      </c>
      <c r="FC21" s="1"/>
      <c r="FD21" s="1"/>
      <c r="FE21" s="28"/>
      <c r="FF21" s="54">
        <f t="shared" si="1"/>
        <v>44</v>
      </c>
      <c r="FG21" s="55">
        <f t="shared" si="2"/>
        <v>22</v>
      </c>
      <c r="FH21" s="55">
        <f t="shared" si="3"/>
        <v>9</v>
      </c>
      <c r="FI21" s="55">
        <f t="shared" si="4"/>
        <v>13</v>
      </c>
      <c r="FJ21" s="56">
        <f t="shared" si="5"/>
        <v>0.60227272727272729</v>
      </c>
      <c r="FK21" s="28">
        <f t="shared" si="6"/>
        <v>2.2045454545454546</v>
      </c>
      <c r="FL21" s="55">
        <f t="shared" si="7"/>
        <v>20</v>
      </c>
      <c r="FM21" s="28">
        <f t="shared" si="8"/>
        <v>2.2000000000000002</v>
      </c>
      <c r="FN21" s="8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15">
      <c r="A22">
        <f t="shared" si="0"/>
        <v>20</v>
      </c>
      <c r="B22" t="s">
        <v>169</v>
      </c>
      <c r="C22" s="6">
        <v>3.5</v>
      </c>
      <c r="D22" s="1">
        <v>3</v>
      </c>
      <c r="E22" s="1">
        <v>1.5</v>
      </c>
      <c r="F22" s="1"/>
      <c r="G22" s="9"/>
      <c r="H22" s="11">
        <v>1.5</v>
      </c>
      <c r="I22" s="12"/>
      <c r="J22" s="12"/>
      <c r="K22" s="12"/>
      <c r="L22" s="13"/>
      <c r="M22" s="11">
        <v>4</v>
      </c>
      <c r="N22" s="37" t="s">
        <v>172</v>
      </c>
      <c r="O22" s="12"/>
      <c r="P22" s="12"/>
      <c r="Q22" s="19"/>
      <c r="R22" s="11"/>
      <c r="S22" s="12">
        <v>1</v>
      </c>
      <c r="T22" s="12"/>
      <c r="U22" s="12"/>
      <c r="V22" s="19"/>
      <c r="W22" s="11">
        <v>2</v>
      </c>
      <c r="X22" s="12"/>
      <c r="Y22" s="12"/>
      <c r="Z22" s="12"/>
      <c r="AA22" s="19"/>
      <c r="AB22" s="11">
        <v>3</v>
      </c>
      <c r="AC22" s="12">
        <v>1</v>
      </c>
      <c r="AD22" s="12"/>
      <c r="AE22" s="12"/>
      <c r="AF22" s="13"/>
      <c r="AG22" s="11">
        <v>1.5</v>
      </c>
      <c r="AH22" s="12"/>
      <c r="AI22" s="12"/>
      <c r="AJ22" s="12"/>
      <c r="AK22" s="13"/>
      <c r="AL22" s="11"/>
      <c r="AM22" s="12"/>
      <c r="AN22" s="12"/>
      <c r="AO22" s="12"/>
      <c r="AP22" s="19"/>
      <c r="AQ22" s="33"/>
      <c r="AR22" s="27"/>
      <c r="AS22" s="12"/>
      <c r="AT22" s="12"/>
      <c r="AU22" s="12"/>
      <c r="AV22" s="13"/>
      <c r="AW22" s="27"/>
      <c r="AX22" s="27"/>
      <c r="AY22" s="12"/>
      <c r="AZ22" s="12"/>
      <c r="BA22" s="12"/>
      <c r="BB22" s="13"/>
      <c r="BC22" s="27"/>
      <c r="BD22" s="27"/>
      <c r="BE22" s="12"/>
      <c r="BF22" s="12"/>
      <c r="BG22" s="12"/>
      <c r="BH22" s="13"/>
      <c r="BI22" s="11"/>
      <c r="BJ22" s="12"/>
      <c r="BK22" s="12"/>
      <c r="BL22" s="12"/>
      <c r="BM22" s="13"/>
      <c r="BN22" s="27"/>
      <c r="BO22" s="27"/>
      <c r="BP22" s="12"/>
      <c r="BQ22" s="12"/>
      <c r="BR22" s="12"/>
      <c r="BS22" s="13"/>
      <c r="BT22" s="27"/>
      <c r="BU22" s="27"/>
      <c r="BV22" s="12"/>
      <c r="BW22" s="12"/>
      <c r="BX22" s="12"/>
      <c r="BY22" s="13"/>
      <c r="BZ22" s="27"/>
      <c r="CA22" s="27"/>
      <c r="CB22" s="12"/>
      <c r="CC22" s="12"/>
      <c r="CD22" s="12"/>
      <c r="CE22" s="13"/>
      <c r="CF22" s="27"/>
      <c r="CG22" s="27"/>
      <c r="CH22" s="12"/>
      <c r="CI22" s="12"/>
      <c r="CJ22" s="12"/>
      <c r="CK22" s="13"/>
      <c r="CL22" s="27"/>
      <c r="CM22" s="27"/>
      <c r="CN22" s="12"/>
      <c r="CO22" s="12"/>
      <c r="CP22" s="12"/>
      <c r="CQ22" s="13"/>
      <c r="CR22" s="27"/>
      <c r="CS22" s="27"/>
      <c r="CT22" s="12"/>
      <c r="CU22" s="12"/>
      <c r="CV22" s="12"/>
      <c r="CW22" s="13"/>
      <c r="CX22" s="27"/>
      <c r="CY22" s="27"/>
      <c r="CZ22" s="12"/>
      <c r="DA22" s="12"/>
      <c r="DB22" s="12"/>
      <c r="DC22" s="13"/>
      <c r="DD22" s="11"/>
      <c r="DE22" s="27"/>
      <c r="DF22" s="27"/>
      <c r="DG22" s="27"/>
      <c r="DH22" s="27"/>
      <c r="DI22" s="13"/>
      <c r="DJ22" s="11"/>
      <c r="DK22" s="27"/>
      <c r="DL22" s="27"/>
      <c r="DM22" s="27"/>
      <c r="DN22" s="27"/>
      <c r="DO22" s="13"/>
      <c r="DP22" s="11"/>
      <c r="DQ22" s="27"/>
      <c r="DR22" s="27"/>
      <c r="DS22" s="27"/>
      <c r="DT22" s="27"/>
      <c r="DU22" s="13"/>
      <c r="DV22" s="11"/>
      <c r="DW22" s="27"/>
      <c r="DX22" s="27"/>
      <c r="DY22" s="27"/>
      <c r="DZ22" s="27"/>
      <c r="EA22" s="13"/>
      <c r="EB22" s="11"/>
      <c r="EC22" s="27"/>
      <c r="ED22" s="27"/>
      <c r="EE22" s="27"/>
      <c r="EF22" s="27"/>
      <c r="EG22" s="13"/>
      <c r="EH22" s="27"/>
      <c r="EI22" s="27"/>
      <c r="EJ22" s="27"/>
      <c r="EK22" s="12"/>
      <c r="EL22" s="12"/>
      <c r="EM22" s="13"/>
      <c r="EN22" s="27"/>
      <c r="EO22" s="27"/>
      <c r="EP22" s="27"/>
      <c r="EQ22" s="12"/>
      <c r="ER22" s="12"/>
      <c r="ES22" s="13"/>
      <c r="ET22" s="27"/>
      <c r="EU22" s="27"/>
      <c r="EV22" s="28"/>
      <c r="EW22" s="1"/>
      <c r="EX22" s="1"/>
      <c r="EY22" s="9"/>
      <c r="EZ22" s="27"/>
      <c r="FA22" s="27"/>
      <c r="FB22" s="28"/>
      <c r="FC22" s="1"/>
      <c r="FD22" s="1"/>
      <c r="FE22" s="28"/>
      <c r="FF22" s="54">
        <f t="shared" si="1"/>
        <v>10</v>
      </c>
      <c r="FG22" s="55">
        <f t="shared" si="2"/>
        <v>4</v>
      </c>
      <c r="FH22" s="55">
        <f t="shared" si="3"/>
        <v>1</v>
      </c>
      <c r="FI22" s="55">
        <f t="shared" si="4"/>
        <v>5</v>
      </c>
      <c r="FJ22" s="56">
        <f t="shared" si="5"/>
        <v>0.45</v>
      </c>
      <c r="FK22" s="28">
        <f t="shared" si="6"/>
        <v>2.2000000000000002</v>
      </c>
      <c r="FL22" s="55">
        <f t="shared" si="7"/>
        <v>7</v>
      </c>
      <c r="FM22" s="28">
        <f t="shared" si="8"/>
        <v>1.5714285714285714</v>
      </c>
      <c r="FN22" s="8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15">
      <c r="A23">
        <f t="shared" si="0"/>
        <v>21</v>
      </c>
      <c r="B23" s="192" t="s">
        <v>214</v>
      </c>
      <c r="C23" s="6"/>
      <c r="D23" s="1"/>
      <c r="E23" s="1"/>
      <c r="F23" s="1"/>
      <c r="G23" s="9"/>
      <c r="H23" s="11"/>
      <c r="I23" s="12"/>
      <c r="J23" s="12"/>
      <c r="K23" s="12"/>
      <c r="L23" s="13"/>
      <c r="M23" s="11"/>
      <c r="N23" s="12"/>
      <c r="O23" s="12"/>
      <c r="P23" s="12"/>
      <c r="Q23" s="19"/>
      <c r="R23" s="11"/>
      <c r="S23" s="12"/>
      <c r="T23" s="12"/>
      <c r="U23" s="12"/>
      <c r="V23" s="19"/>
      <c r="W23" s="11"/>
      <c r="X23" s="12"/>
      <c r="Y23" s="12"/>
      <c r="Z23" s="12"/>
      <c r="AA23" s="13"/>
      <c r="AB23" s="11"/>
      <c r="AC23" s="12"/>
      <c r="AD23" s="12"/>
      <c r="AE23" s="12"/>
      <c r="AF23" s="13"/>
      <c r="AG23" s="11">
        <v>2</v>
      </c>
      <c r="AH23" s="12">
        <v>1</v>
      </c>
      <c r="AI23" s="12"/>
      <c r="AJ23" s="12"/>
      <c r="AK23" s="13"/>
      <c r="AL23" s="11">
        <v>4</v>
      </c>
      <c r="AM23" s="37" t="s">
        <v>2</v>
      </c>
      <c r="AN23" s="12">
        <v>1.5</v>
      </c>
      <c r="AO23" s="12"/>
      <c r="AP23" s="13"/>
      <c r="AQ23" s="33"/>
      <c r="AR23" s="27">
        <v>3.5</v>
      </c>
      <c r="AS23" s="12">
        <v>3.5</v>
      </c>
      <c r="AT23" s="12">
        <v>1</v>
      </c>
      <c r="AU23" s="12"/>
      <c r="AV23" s="13"/>
      <c r="AW23" s="27"/>
      <c r="AX23" s="27">
        <v>1.5</v>
      </c>
      <c r="AY23" s="12"/>
      <c r="AZ23" s="12"/>
      <c r="BA23" s="12"/>
      <c r="BB23" s="13"/>
      <c r="BC23" s="27"/>
      <c r="BD23" s="27">
        <v>2</v>
      </c>
      <c r="BE23" s="12">
        <v>2.5</v>
      </c>
      <c r="BF23" s="12">
        <v>1.5</v>
      </c>
      <c r="BG23" s="12"/>
      <c r="BH23" s="13"/>
      <c r="BI23" s="11">
        <v>2.5</v>
      </c>
      <c r="BJ23" s="12">
        <v>4</v>
      </c>
      <c r="BK23" s="37" t="s">
        <v>172</v>
      </c>
      <c r="BL23" s="12"/>
      <c r="BM23" s="13"/>
      <c r="BN23" s="27"/>
      <c r="BO23" s="27">
        <v>1.5</v>
      </c>
      <c r="BP23" s="12"/>
      <c r="BQ23" s="12"/>
      <c r="BR23" s="12"/>
      <c r="BS23" s="13"/>
      <c r="BT23" s="27"/>
      <c r="BU23" s="27">
        <v>1</v>
      </c>
      <c r="BV23" s="12"/>
      <c r="BW23" s="12"/>
      <c r="BX23" s="12"/>
      <c r="BY23" s="13"/>
      <c r="BZ23" s="27"/>
      <c r="CA23" s="27">
        <v>3</v>
      </c>
      <c r="CB23" s="12">
        <v>2</v>
      </c>
      <c r="CC23" s="12"/>
      <c r="CD23" s="12"/>
      <c r="CE23" s="13"/>
      <c r="CF23" s="27"/>
      <c r="CG23" s="27">
        <v>1.5</v>
      </c>
      <c r="CH23" s="12"/>
      <c r="CI23" s="12"/>
      <c r="CJ23" s="12"/>
      <c r="CK23" s="13"/>
      <c r="CL23" s="27"/>
      <c r="CM23" s="27"/>
      <c r="CN23" s="12"/>
      <c r="CO23" s="12"/>
      <c r="CP23" s="12"/>
      <c r="CQ23" s="13"/>
      <c r="CR23" s="27"/>
      <c r="CS23" s="27"/>
      <c r="CT23" s="12"/>
      <c r="CU23" s="12"/>
      <c r="CV23" s="12"/>
      <c r="CW23" s="13"/>
      <c r="CX23" s="27"/>
      <c r="CY23" s="27"/>
      <c r="CZ23" s="12"/>
      <c r="DA23" s="12"/>
      <c r="DB23" s="12"/>
      <c r="DC23" s="13"/>
      <c r="DD23" s="11"/>
      <c r="DE23" s="27"/>
      <c r="DF23" s="27"/>
      <c r="DG23" s="27"/>
      <c r="DH23" s="27"/>
      <c r="DI23" s="13"/>
      <c r="DJ23" s="11"/>
      <c r="DK23" s="27"/>
      <c r="DL23" s="27"/>
      <c r="DM23" s="27"/>
      <c r="DN23" s="27"/>
      <c r="DO23" s="13"/>
      <c r="DP23" s="11"/>
      <c r="DQ23" s="27"/>
      <c r="DR23" s="27"/>
      <c r="DS23" s="27"/>
      <c r="DT23" s="27"/>
      <c r="DU23" s="13"/>
      <c r="DV23" s="11"/>
      <c r="DW23" s="27"/>
      <c r="DX23" s="27"/>
      <c r="DY23" s="27"/>
      <c r="DZ23" s="27"/>
      <c r="EA23" s="13"/>
      <c r="EB23" s="11"/>
      <c r="EC23" s="27"/>
      <c r="ED23" s="27"/>
      <c r="EE23" s="27"/>
      <c r="EF23" s="27"/>
      <c r="EG23" s="13"/>
      <c r="EH23" s="27"/>
      <c r="EI23" s="27"/>
      <c r="EJ23" s="27"/>
      <c r="EK23" s="12"/>
      <c r="EL23" s="12"/>
      <c r="EM23" s="13"/>
      <c r="EN23" s="27"/>
      <c r="EO23" s="27"/>
      <c r="EP23" s="27"/>
      <c r="EQ23" s="12"/>
      <c r="ER23" s="12"/>
      <c r="ES23" s="13"/>
      <c r="ET23" s="27"/>
      <c r="EU23" s="27"/>
      <c r="EV23" s="28"/>
      <c r="EW23" s="1"/>
      <c r="EX23" s="1"/>
      <c r="EY23" s="9"/>
      <c r="EZ23" s="27"/>
      <c r="FA23" s="27"/>
      <c r="FB23" s="28"/>
      <c r="FC23" s="1"/>
      <c r="FD23" s="1"/>
      <c r="FE23" s="28"/>
      <c r="FF23" s="54">
        <f t="shared" si="1"/>
        <v>18</v>
      </c>
      <c r="FG23" s="55">
        <f t="shared" si="2"/>
        <v>7</v>
      </c>
      <c r="FH23" s="55">
        <f t="shared" si="3"/>
        <v>3</v>
      </c>
      <c r="FI23" s="55">
        <f t="shared" si="4"/>
        <v>8</v>
      </c>
      <c r="FJ23" s="56">
        <f t="shared" si="5"/>
        <v>0.47222222222222221</v>
      </c>
      <c r="FK23" s="28">
        <f t="shared" si="6"/>
        <v>2.1944444444444446</v>
      </c>
      <c r="FL23" s="55">
        <f t="shared" si="7"/>
        <v>10</v>
      </c>
      <c r="FM23" s="28">
        <f t="shared" si="8"/>
        <v>2</v>
      </c>
      <c r="FN23" s="8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15">
      <c r="A24">
        <f t="shared" si="0"/>
        <v>22</v>
      </c>
      <c r="B24" s="14" t="s">
        <v>125</v>
      </c>
      <c r="C24" s="6">
        <v>2</v>
      </c>
      <c r="D24" s="1">
        <v>4</v>
      </c>
      <c r="E24" s="1">
        <v>2.5</v>
      </c>
      <c r="F24" s="37" t="s">
        <v>1</v>
      </c>
      <c r="G24" s="19">
        <v>2</v>
      </c>
      <c r="H24" s="11">
        <v>3</v>
      </c>
      <c r="I24" s="12">
        <v>2</v>
      </c>
      <c r="J24" s="12">
        <v>2.5</v>
      </c>
      <c r="K24" s="12">
        <v>2.5</v>
      </c>
      <c r="L24" s="19">
        <v>1</v>
      </c>
      <c r="M24" s="11">
        <v>0.5</v>
      </c>
      <c r="N24" s="12"/>
      <c r="O24" s="12"/>
      <c r="P24" s="12"/>
      <c r="Q24" s="19"/>
      <c r="R24" s="11"/>
      <c r="S24" s="12"/>
      <c r="T24" s="12"/>
      <c r="U24" s="12"/>
      <c r="V24" s="19"/>
      <c r="W24" s="11">
        <v>2</v>
      </c>
      <c r="X24" s="12"/>
      <c r="Y24" s="12"/>
      <c r="Z24" s="12"/>
      <c r="AA24" s="19"/>
      <c r="AB24" s="11">
        <v>1.5</v>
      </c>
      <c r="AC24" s="12"/>
      <c r="AD24" s="12"/>
      <c r="AE24" s="12"/>
      <c r="AF24" s="13"/>
      <c r="AG24" s="11">
        <v>3</v>
      </c>
      <c r="AH24" s="12">
        <v>2</v>
      </c>
      <c r="AI24" s="12">
        <v>2.5</v>
      </c>
      <c r="AJ24" s="12">
        <v>0.5</v>
      </c>
      <c r="AK24" s="19"/>
      <c r="AL24" s="11">
        <v>3</v>
      </c>
      <c r="AM24" s="12">
        <v>2.5</v>
      </c>
      <c r="AN24" s="12">
        <v>1.5</v>
      </c>
      <c r="AO24" s="12"/>
      <c r="AP24" s="13"/>
      <c r="AQ24" s="33"/>
      <c r="AR24" s="27">
        <v>1.5</v>
      </c>
      <c r="AS24" s="12"/>
      <c r="AT24" s="12"/>
      <c r="AU24" s="12"/>
      <c r="AV24" s="13"/>
      <c r="AW24" s="27"/>
      <c r="AX24" s="27">
        <v>2</v>
      </c>
      <c r="AY24" s="12">
        <v>2</v>
      </c>
      <c r="AZ24" s="12">
        <v>0.5</v>
      </c>
      <c r="BA24" s="12"/>
      <c r="BB24" s="13"/>
      <c r="BC24" s="27"/>
      <c r="BD24" s="27">
        <v>2</v>
      </c>
      <c r="BE24" s="12">
        <v>2.5</v>
      </c>
      <c r="BF24" s="12">
        <v>0.5</v>
      </c>
      <c r="BG24" s="12"/>
      <c r="BH24" s="13"/>
      <c r="BI24" s="11">
        <v>1</v>
      </c>
      <c r="BJ24" s="12"/>
      <c r="BK24" s="12"/>
      <c r="BL24" s="12"/>
      <c r="BM24" s="13"/>
      <c r="BN24" s="27"/>
      <c r="BO24" s="27">
        <v>3</v>
      </c>
      <c r="BP24" s="12">
        <v>3</v>
      </c>
      <c r="BQ24" s="12">
        <v>1.5</v>
      </c>
      <c r="BR24" s="12"/>
      <c r="BS24" s="13"/>
      <c r="BT24" s="27"/>
      <c r="BU24" s="27">
        <v>2</v>
      </c>
      <c r="BV24" s="12">
        <v>2.5</v>
      </c>
      <c r="BW24" s="12">
        <v>2.5</v>
      </c>
      <c r="BX24" s="12">
        <v>2.5</v>
      </c>
      <c r="BY24" s="19">
        <v>1</v>
      </c>
      <c r="BZ24" s="29"/>
      <c r="CA24" s="27">
        <v>3.5</v>
      </c>
      <c r="CB24" s="12">
        <v>2.5</v>
      </c>
      <c r="CC24" s="12">
        <v>1.5</v>
      </c>
      <c r="CD24" s="12"/>
      <c r="CE24" s="13"/>
      <c r="CF24" s="27"/>
      <c r="CG24" s="27">
        <v>3</v>
      </c>
      <c r="CH24" s="12">
        <v>2</v>
      </c>
      <c r="CI24" s="12"/>
      <c r="CJ24" s="12"/>
      <c r="CK24" s="13"/>
      <c r="CL24" s="27"/>
      <c r="CM24" s="27">
        <v>3</v>
      </c>
      <c r="CN24" s="12">
        <v>1</v>
      </c>
      <c r="CO24" s="12"/>
      <c r="CP24" s="12"/>
      <c r="CQ24" s="13"/>
      <c r="CR24" s="27"/>
      <c r="CS24" s="27">
        <v>2.5</v>
      </c>
      <c r="CT24" s="12">
        <v>4</v>
      </c>
      <c r="CU24" s="12">
        <v>1</v>
      </c>
      <c r="CV24" s="12"/>
      <c r="CW24" s="13"/>
      <c r="CX24" s="27"/>
      <c r="CY24" s="27">
        <v>3.5</v>
      </c>
      <c r="CZ24" s="12">
        <v>3</v>
      </c>
      <c r="DA24" s="12">
        <v>1.5</v>
      </c>
      <c r="DB24" s="12"/>
      <c r="DC24" s="13"/>
      <c r="DD24" s="11"/>
      <c r="DE24" s="27">
        <v>2</v>
      </c>
      <c r="DF24" s="27"/>
      <c r="DG24" s="27"/>
      <c r="DH24" s="27"/>
      <c r="DI24" s="13"/>
      <c r="DJ24" s="11"/>
      <c r="DK24" s="27">
        <v>1</v>
      </c>
      <c r="DL24" s="27"/>
      <c r="DM24" s="27"/>
      <c r="DN24" s="27"/>
      <c r="DO24" s="13"/>
      <c r="DP24" s="11"/>
      <c r="DQ24" s="27">
        <v>1</v>
      </c>
      <c r="DR24" s="27"/>
      <c r="DS24" s="27"/>
      <c r="DT24" s="27"/>
      <c r="DU24" s="13"/>
      <c r="DV24" s="11"/>
      <c r="DW24" s="27">
        <v>2.5</v>
      </c>
      <c r="DX24" s="27">
        <v>2.5</v>
      </c>
      <c r="DY24" s="27">
        <v>0.5</v>
      </c>
      <c r="DZ24" s="27"/>
      <c r="EA24" s="13"/>
      <c r="EB24" s="11"/>
      <c r="EC24" s="27">
        <v>0.5</v>
      </c>
      <c r="ED24" s="27"/>
      <c r="EE24" s="27"/>
      <c r="EF24" s="27"/>
      <c r="EG24" s="13"/>
      <c r="EH24" s="27"/>
      <c r="EI24" s="27">
        <v>3</v>
      </c>
      <c r="EJ24" s="27">
        <v>1</v>
      </c>
      <c r="EK24" s="12"/>
      <c r="EL24" s="12"/>
      <c r="EM24" s="13"/>
      <c r="EN24" s="27"/>
      <c r="EO24" s="27">
        <v>4</v>
      </c>
      <c r="EP24" s="27">
        <v>1.5</v>
      </c>
      <c r="EQ24" s="12"/>
      <c r="ER24" s="12"/>
      <c r="ES24" s="13"/>
      <c r="ET24" s="27"/>
      <c r="EU24" s="27">
        <v>4</v>
      </c>
      <c r="EV24" s="28">
        <v>3.5</v>
      </c>
      <c r="EW24" s="12">
        <v>1.5</v>
      </c>
      <c r="EX24" s="1"/>
      <c r="EY24" s="9"/>
      <c r="EZ24" s="27"/>
      <c r="FA24" s="27">
        <v>2.5</v>
      </c>
      <c r="FB24" s="28">
        <v>3</v>
      </c>
      <c r="FC24" s="12">
        <v>2</v>
      </c>
      <c r="FD24" s="1"/>
      <c r="FE24" s="28"/>
      <c r="FF24" s="54">
        <f t="shared" si="1"/>
        <v>65</v>
      </c>
      <c r="FG24" s="55">
        <f t="shared" si="2"/>
        <v>31</v>
      </c>
      <c r="FH24" s="55">
        <f t="shared" si="3"/>
        <v>12</v>
      </c>
      <c r="FI24" s="55">
        <f t="shared" si="4"/>
        <v>22</v>
      </c>
      <c r="FJ24" s="56">
        <f t="shared" si="5"/>
        <v>0.56923076923076921</v>
      </c>
      <c r="FK24" s="28">
        <f t="shared" si="6"/>
        <v>2.1307692307692307</v>
      </c>
      <c r="FL24" s="204">
        <f t="shared" si="7"/>
        <v>27</v>
      </c>
      <c r="FM24" s="28">
        <f t="shared" si="8"/>
        <v>2.4444444444444446</v>
      </c>
      <c r="FN24" s="8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15">
      <c r="A25">
        <f t="shared" si="0"/>
        <v>23</v>
      </c>
      <c r="B25" t="s">
        <v>193</v>
      </c>
      <c r="C25" s="6"/>
      <c r="D25" s="1"/>
      <c r="E25" s="1"/>
      <c r="F25" s="1"/>
      <c r="G25" s="9"/>
      <c r="H25" s="11"/>
      <c r="I25" s="12"/>
      <c r="J25" s="12"/>
      <c r="K25" s="12"/>
      <c r="L25" s="13"/>
      <c r="M25" s="11"/>
      <c r="N25" s="12"/>
      <c r="O25" s="12"/>
      <c r="P25" s="12"/>
      <c r="Q25" s="19"/>
      <c r="R25" s="11"/>
      <c r="S25" s="12"/>
      <c r="T25" s="12"/>
      <c r="U25" s="12"/>
      <c r="V25" s="19"/>
      <c r="W25" s="11"/>
      <c r="X25" s="12"/>
      <c r="Y25" s="12"/>
      <c r="Z25" s="12"/>
      <c r="AA25" s="19"/>
      <c r="AB25" s="11"/>
      <c r="AC25" s="12"/>
      <c r="AD25" s="12"/>
      <c r="AE25" s="12"/>
      <c r="AF25" s="13"/>
      <c r="AG25" s="11"/>
      <c r="AH25" s="12"/>
      <c r="AI25" s="12"/>
      <c r="AJ25" s="12"/>
      <c r="AK25" s="13"/>
      <c r="AL25" s="11"/>
      <c r="AM25" s="12"/>
      <c r="AN25" s="12"/>
      <c r="AO25" s="12"/>
      <c r="AP25" s="19"/>
      <c r="AQ25" s="33"/>
      <c r="AR25" s="27"/>
      <c r="AS25" s="12"/>
      <c r="AT25" s="12"/>
      <c r="AU25" s="12"/>
      <c r="AV25" s="13"/>
      <c r="AW25" s="27"/>
      <c r="AX25" s="27"/>
      <c r="AY25" s="12"/>
      <c r="AZ25" s="12"/>
      <c r="BA25" s="12"/>
      <c r="BB25" s="13"/>
      <c r="BC25" s="27"/>
      <c r="BD25" s="27"/>
      <c r="BE25" s="12"/>
      <c r="BF25" s="12"/>
      <c r="BG25" s="12"/>
      <c r="BH25" s="13"/>
      <c r="BI25" s="11"/>
      <c r="BJ25" s="12"/>
      <c r="BK25" s="12"/>
      <c r="BL25" s="12"/>
      <c r="BM25" s="18"/>
      <c r="BN25" s="30"/>
      <c r="BO25" s="27"/>
      <c r="BP25" s="12"/>
      <c r="BQ25" s="12"/>
      <c r="BR25" s="12"/>
      <c r="BS25" s="13"/>
      <c r="BT25" s="27"/>
      <c r="BU25" s="27"/>
      <c r="BV25" s="12"/>
      <c r="BW25" s="12"/>
      <c r="BX25" s="12"/>
      <c r="BY25" s="13"/>
      <c r="BZ25" s="27"/>
      <c r="CA25" s="27">
        <v>3.5</v>
      </c>
      <c r="CB25" s="12">
        <v>0.5</v>
      </c>
      <c r="CC25" s="12"/>
      <c r="CD25" s="12"/>
      <c r="CE25" s="13"/>
      <c r="CF25" s="27"/>
      <c r="CG25" s="27">
        <v>1.5</v>
      </c>
      <c r="CH25" s="12"/>
      <c r="CI25" s="12"/>
      <c r="CJ25" s="12"/>
      <c r="CK25" s="13"/>
      <c r="CL25" s="27"/>
      <c r="CM25" s="27">
        <v>1</v>
      </c>
      <c r="CN25" s="12"/>
      <c r="CO25" s="12"/>
      <c r="CP25" s="12"/>
      <c r="CQ25" s="13"/>
      <c r="CR25" s="27"/>
      <c r="CS25" s="27">
        <v>1.5</v>
      </c>
      <c r="CT25" s="12"/>
      <c r="CU25" s="12"/>
      <c r="CV25" s="12"/>
      <c r="CW25" s="13"/>
      <c r="CX25" s="27"/>
      <c r="CY25" s="27">
        <v>3</v>
      </c>
      <c r="CZ25" s="12">
        <v>2</v>
      </c>
      <c r="DA25" s="12"/>
      <c r="DB25" s="12"/>
      <c r="DC25" s="13"/>
      <c r="DD25" s="11"/>
      <c r="DE25" s="27">
        <v>2</v>
      </c>
      <c r="DF25" s="27"/>
      <c r="DG25" s="27"/>
      <c r="DH25" s="27"/>
      <c r="DI25" s="13"/>
      <c r="DJ25" s="11"/>
      <c r="DK25" s="27">
        <v>2</v>
      </c>
      <c r="DL25" s="27">
        <v>2.5</v>
      </c>
      <c r="DM25" s="27">
        <v>4</v>
      </c>
      <c r="DN25" s="27">
        <v>1.5</v>
      </c>
      <c r="DO25" s="13"/>
      <c r="DP25" s="11"/>
      <c r="DQ25" s="27">
        <v>2</v>
      </c>
      <c r="DR25" s="27">
        <v>2.5</v>
      </c>
      <c r="DS25" s="27">
        <v>2</v>
      </c>
      <c r="DT25" s="27">
        <v>2</v>
      </c>
      <c r="DU25" s="13"/>
      <c r="DV25" s="11"/>
      <c r="DW25" s="27">
        <v>2.5</v>
      </c>
      <c r="DX25" s="27">
        <v>1.5</v>
      </c>
      <c r="DY25" s="27"/>
      <c r="DZ25" s="27"/>
      <c r="EA25" s="13"/>
      <c r="EB25" s="11"/>
      <c r="EC25" s="27">
        <v>3.5</v>
      </c>
      <c r="ED25" s="27">
        <v>3.5</v>
      </c>
      <c r="EE25" s="27">
        <v>0.5</v>
      </c>
      <c r="EF25" s="27"/>
      <c r="EG25" s="13"/>
      <c r="EH25" s="27"/>
      <c r="EI25" s="27">
        <v>2</v>
      </c>
      <c r="EJ25" s="27"/>
      <c r="EK25" s="12"/>
      <c r="EL25" s="12"/>
      <c r="EM25" s="13"/>
      <c r="EN25" s="27"/>
      <c r="EO25" s="27">
        <v>1</v>
      </c>
      <c r="EP25" s="27"/>
      <c r="EQ25" s="12"/>
      <c r="ER25" s="12"/>
      <c r="ES25" s="13"/>
      <c r="ET25" s="27"/>
      <c r="EU25" s="27">
        <v>2</v>
      </c>
      <c r="EV25" s="28"/>
      <c r="EW25" s="1"/>
      <c r="EX25" s="1"/>
      <c r="EY25" s="9"/>
      <c r="EZ25" s="27"/>
      <c r="FA25" s="27">
        <v>2.5</v>
      </c>
      <c r="FB25" s="28">
        <v>0</v>
      </c>
      <c r="FC25" s="1"/>
      <c r="FD25" s="1"/>
      <c r="FE25" s="28"/>
      <c r="FF25" s="54">
        <f t="shared" si="1"/>
        <v>26</v>
      </c>
      <c r="FG25" s="55">
        <f t="shared" si="2"/>
        <v>9</v>
      </c>
      <c r="FH25" s="55">
        <f t="shared" si="3"/>
        <v>8</v>
      </c>
      <c r="FI25" s="55">
        <f t="shared" si="4"/>
        <v>9</v>
      </c>
      <c r="FJ25" s="56">
        <f t="shared" si="5"/>
        <v>0.5</v>
      </c>
      <c r="FK25" s="28">
        <f t="shared" si="6"/>
        <v>2.0192307692307692</v>
      </c>
      <c r="FL25" s="55">
        <f t="shared" si="7"/>
        <v>14</v>
      </c>
      <c r="FM25" s="28">
        <f t="shared" si="8"/>
        <v>1.8571428571428572</v>
      </c>
      <c r="FN25" s="8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15">
      <c r="A26">
        <f t="shared" si="0"/>
        <v>24</v>
      </c>
      <c r="B26" s="14" t="s">
        <v>181</v>
      </c>
      <c r="C26" s="6"/>
      <c r="D26" s="1"/>
      <c r="E26" s="1"/>
      <c r="F26" s="1"/>
      <c r="G26" s="9"/>
      <c r="H26" s="11"/>
      <c r="I26" s="12"/>
      <c r="J26" s="12"/>
      <c r="K26" s="12"/>
      <c r="L26" s="13"/>
      <c r="M26" s="11"/>
      <c r="N26" s="12"/>
      <c r="O26" s="12"/>
      <c r="P26" s="12"/>
      <c r="Q26" s="19"/>
      <c r="R26" s="11"/>
      <c r="S26" s="12"/>
      <c r="T26" s="12"/>
      <c r="U26" s="12"/>
      <c r="V26" s="19"/>
      <c r="W26" s="11"/>
      <c r="X26" s="12"/>
      <c r="Y26" s="12"/>
      <c r="Z26" s="12"/>
      <c r="AA26" s="19"/>
      <c r="AB26" s="11"/>
      <c r="AC26" s="12"/>
      <c r="AD26" s="12"/>
      <c r="AE26" s="12"/>
      <c r="AF26" s="13"/>
      <c r="AG26" s="11"/>
      <c r="AH26" s="12"/>
      <c r="AI26" s="12"/>
      <c r="AJ26" s="12"/>
      <c r="AK26" s="13"/>
      <c r="AL26" s="11"/>
      <c r="AM26" s="12"/>
      <c r="AN26" s="12"/>
      <c r="AO26" s="12"/>
      <c r="AP26" s="13"/>
      <c r="AQ26" s="33">
        <v>3</v>
      </c>
      <c r="AR26" s="27">
        <v>0.5</v>
      </c>
      <c r="AS26" s="12"/>
      <c r="AT26" s="12"/>
      <c r="AU26" s="12"/>
      <c r="AV26" s="13"/>
      <c r="AW26" s="27"/>
      <c r="AX26" s="27">
        <v>3</v>
      </c>
      <c r="AY26" s="12">
        <v>3.5</v>
      </c>
      <c r="AZ26" s="12">
        <v>2</v>
      </c>
      <c r="BA26" s="12"/>
      <c r="BB26" s="13"/>
      <c r="BC26" s="27"/>
      <c r="BD26" s="27">
        <v>1</v>
      </c>
      <c r="BE26" s="12"/>
      <c r="BF26" s="12"/>
      <c r="BG26" s="12"/>
      <c r="BH26" s="13"/>
      <c r="BI26" s="11">
        <v>2</v>
      </c>
      <c r="BJ26" s="12"/>
      <c r="BK26" s="12"/>
      <c r="BL26" s="12"/>
      <c r="BM26" s="13"/>
      <c r="BN26" s="27"/>
      <c r="BO26" s="27">
        <v>0</v>
      </c>
      <c r="BP26" s="12"/>
      <c r="BQ26" s="12"/>
      <c r="BR26" s="12"/>
      <c r="BS26" s="13"/>
      <c r="BT26" s="27"/>
      <c r="BU26" s="27">
        <v>4</v>
      </c>
      <c r="BV26" s="12">
        <v>2</v>
      </c>
      <c r="BW26" s="12"/>
      <c r="BX26" s="12"/>
      <c r="BY26" s="13"/>
      <c r="BZ26" s="27"/>
      <c r="CA26" s="27">
        <v>2.5</v>
      </c>
      <c r="CB26" s="12">
        <v>3.5</v>
      </c>
      <c r="CC26" s="12">
        <v>2.5</v>
      </c>
      <c r="CD26" s="12">
        <v>1.5</v>
      </c>
      <c r="CE26" s="13"/>
      <c r="CF26" s="27"/>
      <c r="CG26" s="27">
        <v>2.5</v>
      </c>
      <c r="CH26" s="12">
        <v>2</v>
      </c>
      <c r="CI26" s="12">
        <v>2</v>
      </c>
      <c r="CJ26" s="12">
        <v>0.5</v>
      </c>
      <c r="CK26" s="13"/>
      <c r="CL26" s="27"/>
      <c r="CM26" s="27">
        <v>2</v>
      </c>
      <c r="CN26" s="12"/>
      <c r="CO26" s="12"/>
      <c r="CP26" s="12"/>
      <c r="CQ26" s="13"/>
      <c r="CR26" s="27"/>
      <c r="CS26" s="27">
        <v>2.5</v>
      </c>
      <c r="CT26" s="12">
        <v>2</v>
      </c>
      <c r="CU26" s="12">
        <v>2</v>
      </c>
      <c r="CV26" s="12"/>
      <c r="CW26" s="13"/>
      <c r="CX26" s="27"/>
      <c r="CY26" s="27">
        <v>3</v>
      </c>
      <c r="CZ26" s="12">
        <v>1</v>
      </c>
      <c r="DA26" s="12"/>
      <c r="DB26" s="12"/>
      <c r="DC26" s="13"/>
      <c r="DD26" s="11"/>
      <c r="DE26" s="27">
        <v>4</v>
      </c>
      <c r="DF26" s="27">
        <v>2.5</v>
      </c>
      <c r="DG26" s="27">
        <v>2.5</v>
      </c>
      <c r="DH26" s="27">
        <v>0</v>
      </c>
      <c r="DI26" s="13"/>
      <c r="DJ26" s="11"/>
      <c r="DK26" s="27">
        <v>1</v>
      </c>
      <c r="DL26" s="27"/>
      <c r="DM26" s="27"/>
      <c r="DN26" s="27"/>
      <c r="DO26" s="13"/>
      <c r="DP26" s="11"/>
      <c r="DQ26" s="27">
        <v>4</v>
      </c>
      <c r="DR26" s="27">
        <v>1.5</v>
      </c>
      <c r="DS26" s="27"/>
      <c r="DT26" s="27"/>
      <c r="DU26" s="13"/>
      <c r="DV26" s="11"/>
      <c r="DW26" s="27">
        <v>2</v>
      </c>
      <c r="DX26" s="27"/>
      <c r="DY26" s="27"/>
      <c r="DZ26" s="27"/>
      <c r="EA26" s="13"/>
      <c r="EB26" s="11">
        <v>3.5</v>
      </c>
      <c r="EC26" s="27">
        <v>0.5</v>
      </c>
      <c r="ED26" s="27"/>
      <c r="EE26" s="27"/>
      <c r="EF26" s="27"/>
      <c r="EG26" s="13"/>
      <c r="EH26" s="27"/>
      <c r="EI26" s="27">
        <v>1.5</v>
      </c>
      <c r="EJ26" s="27"/>
      <c r="EK26" s="12"/>
      <c r="EL26" s="12"/>
      <c r="EM26" s="13"/>
      <c r="EN26" s="27">
        <v>2.5</v>
      </c>
      <c r="EO26" s="27">
        <v>2.5</v>
      </c>
      <c r="EP26" s="27">
        <v>2</v>
      </c>
      <c r="EQ26" s="12"/>
      <c r="ER26" s="12"/>
      <c r="ES26" s="13"/>
      <c r="ET26" s="27"/>
      <c r="EU26" s="27">
        <v>1.5</v>
      </c>
      <c r="EV26" s="28"/>
      <c r="EW26" s="1"/>
      <c r="EX26" s="1"/>
      <c r="EY26" s="9"/>
      <c r="EZ26" s="27"/>
      <c r="FA26" s="27">
        <v>1.5</v>
      </c>
      <c r="FB26" s="28"/>
      <c r="FC26" s="1"/>
      <c r="FD26" s="1"/>
      <c r="FE26" s="28"/>
      <c r="FF26" s="54">
        <f t="shared" si="1"/>
        <v>40</v>
      </c>
      <c r="FG26" s="55">
        <f t="shared" si="2"/>
        <v>17</v>
      </c>
      <c r="FH26" s="55">
        <f t="shared" si="3"/>
        <v>10</v>
      </c>
      <c r="FI26" s="55">
        <f t="shared" si="4"/>
        <v>13</v>
      </c>
      <c r="FJ26" s="56">
        <f t="shared" si="5"/>
        <v>0.55000000000000004</v>
      </c>
      <c r="FK26" s="28">
        <f t="shared" si="6"/>
        <v>2.0874999999999999</v>
      </c>
      <c r="FL26" s="55">
        <f t="shared" si="7"/>
        <v>20</v>
      </c>
      <c r="FM26" s="28">
        <f t="shared" si="8"/>
        <v>2</v>
      </c>
      <c r="FN26" s="8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15">
      <c r="A27">
        <f t="shared" si="0"/>
        <v>25</v>
      </c>
      <c r="B27" s="14" t="s">
        <v>123</v>
      </c>
      <c r="C27" s="6">
        <v>1.5</v>
      </c>
      <c r="D27" s="1"/>
      <c r="E27" s="1"/>
      <c r="F27" s="1"/>
      <c r="G27" s="9"/>
      <c r="H27" s="11">
        <v>1.5</v>
      </c>
      <c r="I27" s="12"/>
      <c r="J27" s="12"/>
      <c r="K27" s="12"/>
      <c r="L27" s="13"/>
      <c r="M27" s="11">
        <v>1</v>
      </c>
      <c r="N27" s="12"/>
      <c r="O27" s="12"/>
      <c r="P27" s="12"/>
      <c r="Q27" s="19"/>
      <c r="R27" s="77" t="s">
        <v>2</v>
      </c>
      <c r="S27" s="12">
        <v>2</v>
      </c>
      <c r="T27" s="12">
        <v>3.5</v>
      </c>
      <c r="U27" s="12">
        <v>1.5</v>
      </c>
      <c r="V27" s="19"/>
      <c r="W27" s="77" t="s">
        <v>2</v>
      </c>
      <c r="X27" s="12">
        <v>1.5</v>
      </c>
      <c r="Y27" s="12"/>
      <c r="Z27" s="12"/>
      <c r="AA27" s="19"/>
      <c r="AB27" s="11">
        <v>2.5</v>
      </c>
      <c r="AC27" s="12">
        <v>3.5</v>
      </c>
      <c r="AD27" s="12">
        <v>1</v>
      </c>
      <c r="AE27" s="12"/>
      <c r="AF27" s="13"/>
      <c r="AG27" s="11">
        <v>2</v>
      </c>
      <c r="AH27" s="12"/>
      <c r="AI27" s="12"/>
      <c r="AJ27" s="12"/>
      <c r="AK27" s="19"/>
      <c r="AL27" s="11">
        <v>4</v>
      </c>
      <c r="AM27" s="12">
        <v>2.5</v>
      </c>
      <c r="AN27" s="12">
        <v>1</v>
      </c>
      <c r="AO27" s="12"/>
      <c r="AP27" s="13"/>
      <c r="AQ27" s="33"/>
      <c r="AR27" s="27">
        <v>3</v>
      </c>
      <c r="AS27" s="12">
        <v>1.5</v>
      </c>
      <c r="AT27" s="12"/>
      <c r="AU27" s="12"/>
      <c r="AV27" s="13"/>
      <c r="AW27" s="27"/>
      <c r="AX27" s="27">
        <v>3.5</v>
      </c>
      <c r="AY27" s="12">
        <v>2.5</v>
      </c>
      <c r="AZ27" s="12">
        <v>0.5</v>
      </c>
      <c r="BA27" s="12"/>
      <c r="BB27" s="13"/>
      <c r="BC27" s="27"/>
      <c r="BD27" s="27">
        <v>1.5</v>
      </c>
      <c r="BE27" s="12"/>
      <c r="BF27" s="12"/>
      <c r="BG27" s="12"/>
      <c r="BH27" s="13"/>
      <c r="BI27" s="11">
        <v>1.5</v>
      </c>
      <c r="BJ27" s="12"/>
      <c r="BK27" s="12"/>
      <c r="BL27" s="12"/>
      <c r="BM27" s="13"/>
      <c r="BN27" s="27"/>
      <c r="BO27" s="27">
        <v>2.5</v>
      </c>
      <c r="BP27" s="12">
        <v>2.5</v>
      </c>
      <c r="BQ27" s="12">
        <v>1</v>
      </c>
      <c r="BR27" s="12"/>
      <c r="BS27" s="13"/>
      <c r="BT27" s="27"/>
      <c r="BU27" s="27">
        <v>1</v>
      </c>
      <c r="BV27" s="12"/>
      <c r="BW27" s="12"/>
      <c r="BX27" s="12"/>
      <c r="BY27" s="13"/>
      <c r="BZ27" s="27"/>
      <c r="CA27" s="27">
        <v>2.5</v>
      </c>
      <c r="CB27" s="12">
        <v>3</v>
      </c>
      <c r="CC27" s="12">
        <v>2</v>
      </c>
      <c r="CD27" s="12"/>
      <c r="CE27" s="13"/>
      <c r="CF27" s="27"/>
      <c r="CG27" s="27">
        <v>2.5</v>
      </c>
      <c r="CH27" s="12">
        <v>1</v>
      </c>
      <c r="CI27" s="12"/>
      <c r="CJ27" s="12"/>
      <c r="CK27" s="13"/>
      <c r="CL27" s="27"/>
      <c r="CM27" s="27">
        <v>1.5</v>
      </c>
      <c r="CN27" s="12"/>
      <c r="CO27" s="12"/>
      <c r="CP27" s="12"/>
      <c r="CQ27" s="13"/>
      <c r="CR27" s="27"/>
      <c r="CS27" s="27">
        <v>2.5</v>
      </c>
      <c r="CT27" s="12">
        <v>1</v>
      </c>
      <c r="CU27" s="12"/>
      <c r="CV27" s="12"/>
      <c r="CW27" s="13"/>
      <c r="CX27" s="27"/>
      <c r="CY27" s="27">
        <v>0.5</v>
      </c>
      <c r="CZ27" s="12"/>
      <c r="DA27" s="12"/>
      <c r="DB27" s="12"/>
      <c r="DC27" s="13"/>
      <c r="DD27" s="11"/>
      <c r="DE27" s="27">
        <v>4</v>
      </c>
      <c r="DF27" s="27">
        <v>2</v>
      </c>
      <c r="DG27" s="27">
        <v>1</v>
      </c>
      <c r="DH27" s="27"/>
      <c r="DI27" s="13"/>
      <c r="DJ27" s="11"/>
      <c r="DK27" s="27">
        <v>1.5</v>
      </c>
      <c r="DL27" s="27"/>
      <c r="DM27" s="27"/>
      <c r="DN27" s="27"/>
      <c r="DO27" s="13"/>
      <c r="DP27" s="11"/>
      <c r="DQ27" s="27">
        <v>2</v>
      </c>
      <c r="DR27" s="27"/>
      <c r="DS27" s="27"/>
      <c r="DT27" s="27"/>
      <c r="DU27" s="13"/>
      <c r="DV27" s="11">
        <v>2</v>
      </c>
      <c r="DW27" s="27"/>
      <c r="DX27" s="27"/>
      <c r="DY27" s="27"/>
      <c r="DZ27" s="27"/>
      <c r="EA27" s="13"/>
      <c r="EB27" s="11"/>
      <c r="EC27" s="27">
        <v>2.5</v>
      </c>
      <c r="ED27" s="27">
        <v>4</v>
      </c>
      <c r="EE27" s="27">
        <v>2</v>
      </c>
      <c r="EF27" s="27"/>
      <c r="EG27" s="13"/>
      <c r="EH27" s="27"/>
      <c r="EI27" s="27">
        <v>1.5</v>
      </c>
      <c r="EJ27" s="27"/>
      <c r="EK27" s="12"/>
      <c r="EL27" s="12"/>
      <c r="EM27" s="13"/>
      <c r="EN27" s="27"/>
      <c r="EO27" s="27">
        <v>2.5</v>
      </c>
      <c r="EP27" s="27">
        <v>1.5</v>
      </c>
      <c r="EQ27" s="12"/>
      <c r="ER27" s="12"/>
      <c r="ES27" s="13"/>
      <c r="ET27" s="27"/>
      <c r="EU27" s="27">
        <v>4</v>
      </c>
      <c r="EV27" s="28">
        <v>1.5</v>
      </c>
      <c r="EW27" s="1"/>
      <c r="EX27" s="1"/>
      <c r="EY27" s="9"/>
      <c r="EZ27" s="27"/>
      <c r="FA27" s="27"/>
      <c r="FB27" s="28">
        <v>3</v>
      </c>
      <c r="FC27" s="1">
        <v>1.5</v>
      </c>
      <c r="FD27" s="1"/>
      <c r="FE27" s="28"/>
      <c r="FF27" s="54">
        <f t="shared" si="1"/>
        <v>50</v>
      </c>
      <c r="FG27" s="55">
        <f t="shared" si="2"/>
        <v>20</v>
      </c>
      <c r="FH27" s="55">
        <f t="shared" si="3"/>
        <v>7</v>
      </c>
      <c r="FI27" s="55">
        <f t="shared" si="4"/>
        <v>23</v>
      </c>
      <c r="FJ27" s="56">
        <f t="shared" si="5"/>
        <v>0.47</v>
      </c>
      <c r="FK27" s="28">
        <f t="shared" si="6"/>
        <v>2.06</v>
      </c>
      <c r="FL27" s="203">
        <f t="shared" si="7"/>
        <v>28</v>
      </c>
      <c r="FM27" s="28">
        <f t="shared" si="8"/>
        <v>1.8571428571428572</v>
      </c>
      <c r="FN27" s="8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15">
      <c r="A28">
        <f t="shared" si="0"/>
        <v>26</v>
      </c>
      <c r="B28" s="14" t="s">
        <v>118</v>
      </c>
      <c r="C28" s="6">
        <v>3.5</v>
      </c>
      <c r="D28" s="1">
        <v>0</v>
      </c>
      <c r="E28" s="1"/>
      <c r="F28" s="1"/>
      <c r="G28" s="9"/>
      <c r="H28" s="11">
        <v>2.5</v>
      </c>
      <c r="I28" s="12">
        <v>0</v>
      </c>
      <c r="J28" s="12"/>
      <c r="K28" s="12"/>
      <c r="L28" s="13"/>
      <c r="M28" s="11">
        <v>3</v>
      </c>
      <c r="N28" s="37" t="s">
        <v>172</v>
      </c>
      <c r="O28" s="12"/>
      <c r="P28" s="12"/>
      <c r="Q28" s="19"/>
      <c r="R28" s="11"/>
      <c r="S28" s="12"/>
      <c r="T28" s="12"/>
      <c r="U28" s="12"/>
      <c r="V28" s="19"/>
      <c r="W28" s="11"/>
      <c r="X28" s="12"/>
      <c r="Y28" s="12"/>
      <c r="Z28" s="12"/>
      <c r="AA28" s="19"/>
      <c r="AB28" s="11">
        <v>2.5</v>
      </c>
      <c r="AC28" s="12">
        <v>1.5</v>
      </c>
      <c r="AD28" s="12"/>
      <c r="AE28" s="12"/>
      <c r="AF28" s="13"/>
      <c r="AG28" s="11">
        <v>2.5</v>
      </c>
      <c r="AH28" s="12">
        <v>1.5</v>
      </c>
      <c r="AI28" s="12"/>
      <c r="AJ28" s="12"/>
      <c r="AK28" s="13"/>
      <c r="AL28" s="11">
        <v>0</v>
      </c>
      <c r="AM28" s="12"/>
      <c r="AN28" s="12"/>
      <c r="AO28" s="12"/>
      <c r="AP28" s="13"/>
      <c r="AQ28" s="33">
        <v>2</v>
      </c>
      <c r="AR28" s="27">
        <v>2.5</v>
      </c>
      <c r="AS28" s="12">
        <v>1</v>
      </c>
      <c r="AT28" s="12"/>
      <c r="AU28" s="12"/>
      <c r="AV28" s="13"/>
      <c r="AW28" s="27"/>
      <c r="AX28" s="27"/>
      <c r="AY28" s="12"/>
      <c r="AZ28" s="12"/>
      <c r="BA28" s="12"/>
      <c r="BB28" s="13"/>
      <c r="BC28" s="27"/>
      <c r="BD28" s="27"/>
      <c r="BE28" s="12"/>
      <c r="BF28" s="12"/>
      <c r="BG28" s="12"/>
      <c r="BH28" s="13"/>
      <c r="BI28" s="11"/>
      <c r="BJ28" s="12"/>
      <c r="BK28" s="12"/>
      <c r="BL28" s="12"/>
      <c r="BM28" s="13"/>
      <c r="BN28" s="27"/>
      <c r="BO28" s="27"/>
      <c r="BP28" s="12"/>
      <c r="BQ28" s="12"/>
      <c r="BR28" s="12"/>
      <c r="BS28" s="13"/>
      <c r="BT28" s="27"/>
      <c r="BU28" s="27"/>
      <c r="BV28" s="12"/>
      <c r="BW28" s="12"/>
      <c r="BX28" s="12"/>
      <c r="BY28" s="13"/>
      <c r="BZ28" s="27"/>
      <c r="CA28" s="27"/>
      <c r="CB28" s="12"/>
      <c r="CC28" s="12"/>
      <c r="CD28" s="12"/>
      <c r="CE28" s="13"/>
      <c r="CF28" s="27"/>
      <c r="CG28" s="27"/>
      <c r="CH28" s="12"/>
      <c r="CI28" s="12"/>
      <c r="CJ28" s="12"/>
      <c r="CK28" s="13"/>
      <c r="CL28" s="27"/>
      <c r="CM28" s="27">
        <v>1.5</v>
      </c>
      <c r="CN28" s="12"/>
      <c r="CO28" s="12"/>
      <c r="CP28" s="12"/>
      <c r="CQ28" s="13"/>
      <c r="CR28" s="27"/>
      <c r="CS28" s="27">
        <v>2.5</v>
      </c>
      <c r="CT28" s="12">
        <v>2</v>
      </c>
      <c r="CU28" s="12"/>
      <c r="CV28" s="12"/>
      <c r="CW28" s="13"/>
      <c r="CX28" s="27"/>
      <c r="CY28" s="27"/>
      <c r="CZ28" s="12"/>
      <c r="DA28" s="12"/>
      <c r="DB28" s="12"/>
      <c r="DC28" s="13"/>
      <c r="DD28" s="11"/>
      <c r="DE28" s="27"/>
      <c r="DF28" s="27"/>
      <c r="DG28" s="27"/>
      <c r="DH28" s="27"/>
      <c r="DI28" s="13"/>
      <c r="DJ28" s="11"/>
      <c r="DK28" s="27">
        <v>3</v>
      </c>
      <c r="DL28" s="27">
        <v>3</v>
      </c>
      <c r="DM28" s="27">
        <v>0</v>
      </c>
      <c r="DN28" s="27"/>
      <c r="DO28" s="13"/>
      <c r="DP28" s="11"/>
      <c r="DQ28" s="27">
        <v>4</v>
      </c>
      <c r="DR28" s="27">
        <v>1</v>
      </c>
      <c r="DS28" s="27"/>
      <c r="DT28" s="27"/>
      <c r="DU28" s="13"/>
      <c r="DV28" s="11"/>
      <c r="DW28" s="27">
        <v>1.5</v>
      </c>
      <c r="DX28" s="27"/>
      <c r="DY28" s="27"/>
      <c r="DZ28" s="27"/>
      <c r="EA28" s="13"/>
      <c r="EB28" s="11"/>
      <c r="EC28" s="27">
        <v>1.5</v>
      </c>
      <c r="ED28" s="27"/>
      <c r="EE28" s="27"/>
      <c r="EF28" s="27"/>
      <c r="EG28" s="13"/>
      <c r="EH28" s="27">
        <v>3</v>
      </c>
      <c r="EI28" s="27">
        <v>3</v>
      </c>
      <c r="EJ28" s="27">
        <v>0</v>
      </c>
      <c r="EK28" s="12"/>
      <c r="EL28" s="12"/>
      <c r="EM28" s="13"/>
      <c r="EN28" s="27"/>
      <c r="EO28" s="27">
        <v>3</v>
      </c>
      <c r="EP28" s="27">
        <v>2.5</v>
      </c>
      <c r="EQ28" s="12">
        <v>0.5</v>
      </c>
      <c r="ER28" s="12"/>
      <c r="ES28" s="13"/>
      <c r="ET28" s="27"/>
      <c r="EU28" s="27">
        <v>3.5</v>
      </c>
      <c r="EV28" s="28">
        <v>2.5</v>
      </c>
      <c r="EW28" s="12">
        <v>2</v>
      </c>
      <c r="EX28" s="1"/>
      <c r="EY28" s="9"/>
      <c r="EZ28" s="27"/>
      <c r="FA28" s="27">
        <v>3</v>
      </c>
      <c r="FB28" s="28">
        <v>1.5</v>
      </c>
      <c r="FC28" s="12"/>
      <c r="FD28" s="1"/>
      <c r="FE28" s="28"/>
      <c r="FF28" s="54">
        <f t="shared" si="1"/>
        <v>34</v>
      </c>
      <c r="FG28" s="55">
        <f t="shared" si="2"/>
        <v>17</v>
      </c>
      <c r="FH28" s="55">
        <f t="shared" si="3"/>
        <v>3</v>
      </c>
      <c r="FI28" s="55">
        <f t="shared" si="4"/>
        <v>14</v>
      </c>
      <c r="FJ28" s="56">
        <f t="shared" si="5"/>
        <v>0.54411764705882348</v>
      </c>
      <c r="FK28" s="28">
        <f t="shared" si="6"/>
        <v>1.9705882352941178</v>
      </c>
      <c r="FL28" s="55">
        <f t="shared" si="7"/>
        <v>17</v>
      </c>
      <c r="FM28" s="28">
        <f t="shared" si="8"/>
        <v>2.0588235294117645</v>
      </c>
      <c r="FN28" s="8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15">
      <c r="A29">
        <f t="shared" si="0"/>
        <v>27</v>
      </c>
      <c r="B29" s="14" t="s">
        <v>157</v>
      </c>
      <c r="H29" s="6">
        <v>3.5</v>
      </c>
      <c r="I29" s="1">
        <v>0</v>
      </c>
      <c r="J29" s="1"/>
      <c r="K29" s="1"/>
      <c r="L29" s="9"/>
      <c r="M29" s="6">
        <v>3.5</v>
      </c>
      <c r="N29" s="37" t="s">
        <v>172</v>
      </c>
      <c r="O29">
        <v>1.5</v>
      </c>
      <c r="P29" s="1"/>
      <c r="Q29" s="20"/>
      <c r="R29" s="6">
        <v>1.5</v>
      </c>
      <c r="S29" s="1"/>
      <c r="T29" s="1"/>
      <c r="U29" s="1"/>
      <c r="V29" s="20"/>
      <c r="W29" s="6">
        <v>2</v>
      </c>
      <c r="X29" s="1">
        <v>0</v>
      </c>
      <c r="Y29" s="1"/>
      <c r="Z29" s="1"/>
      <c r="AA29" s="19"/>
      <c r="AB29" s="6"/>
      <c r="AC29" s="1"/>
      <c r="AD29" s="1"/>
      <c r="AE29" s="1"/>
      <c r="AF29" s="9"/>
      <c r="AG29" s="6"/>
      <c r="AH29" s="1"/>
      <c r="AI29" s="1"/>
      <c r="AJ29" s="1"/>
      <c r="AK29" s="9"/>
      <c r="AL29" s="6">
        <v>1</v>
      </c>
      <c r="AM29" s="1"/>
      <c r="AN29" s="1"/>
      <c r="AO29" s="1"/>
      <c r="AP29" s="9"/>
      <c r="AQ29" s="33"/>
      <c r="AR29" s="28">
        <v>0.5</v>
      </c>
      <c r="AS29" s="1"/>
      <c r="AT29" s="1"/>
      <c r="AU29" s="1"/>
      <c r="AV29" s="9"/>
      <c r="AW29" s="28"/>
      <c r="AX29" s="28">
        <v>1</v>
      </c>
      <c r="AY29" s="1"/>
      <c r="AZ29" s="1"/>
      <c r="BA29" s="1"/>
      <c r="BB29" s="9"/>
      <c r="BC29" s="28">
        <v>2</v>
      </c>
      <c r="BD29" s="28">
        <v>3</v>
      </c>
      <c r="BE29" s="1">
        <v>1.5</v>
      </c>
      <c r="BF29" s="1"/>
      <c r="BG29" s="1"/>
      <c r="BH29" s="9"/>
      <c r="BI29" s="6">
        <v>2</v>
      </c>
      <c r="BJ29" s="1"/>
      <c r="BK29" s="1"/>
      <c r="BL29" s="1"/>
      <c r="BM29" s="9"/>
      <c r="BN29" s="28">
        <v>1.5</v>
      </c>
      <c r="BO29" s="28"/>
      <c r="BP29" s="1"/>
      <c r="BQ29" s="1"/>
      <c r="BR29" s="1"/>
      <c r="BS29" s="9"/>
      <c r="BT29" s="28"/>
      <c r="BU29" s="28">
        <v>3</v>
      </c>
      <c r="BV29" s="1">
        <v>2</v>
      </c>
      <c r="BW29" s="1"/>
      <c r="BX29" s="1"/>
      <c r="BY29" s="9"/>
      <c r="BZ29" s="28">
        <v>2</v>
      </c>
      <c r="CA29" s="28"/>
      <c r="CB29" s="1"/>
      <c r="CC29" s="1"/>
      <c r="CD29" s="1"/>
      <c r="CE29" s="9"/>
      <c r="CF29" s="28">
        <v>1.5</v>
      </c>
      <c r="CG29" s="28"/>
      <c r="CH29" s="1"/>
      <c r="CI29" s="1"/>
      <c r="CJ29" s="1"/>
      <c r="CK29" s="9"/>
      <c r="CL29" s="28">
        <v>2.5</v>
      </c>
      <c r="CM29" s="28">
        <v>2.5</v>
      </c>
      <c r="CN29" s="1">
        <v>1.5</v>
      </c>
      <c r="CO29" s="1"/>
      <c r="CP29" s="1"/>
      <c r="CQ29" s="9"/>
      <c r="CR29" s="28"/>
      <c r="CS29" s="28">
        <v>0.5</v>
      </c>
      <c r="CT29" s="1"/>
      <c r="CU29" s="1"/>
      <c r="CV29" s="1"/>
      <c r="CW29" s="9"/>
      <c r="CX29" s="28"/>
      <c r="CY29" s="28">
        <v>0.5</v>
      </c>
      <c r="CZ29" s="1"/>
      <c r="DA29" s="1"/>
      <c r="DB29" s="1"/>
      <c r="DC29" s="9"/>
      <c r="DD29" s="6"/>
      <c r="DE29" s="28">
        <v>3.5</v>
      </c>
      <c r="DF29" s="28">
        <v>1.5</v>
      </c>
      <c r="DG29" s="28"/>
      <c r="DH29" s="28"/>
      <c r="DI29" s="9"/>
      <c r="DJ29" s="6"/>
      <c r="DK29" s="28">
        <v>2.5</v>
      </c>
      <c r="DL29" s="28">
        <v>3</v>
      </c>
      <c r="DM29" s="28">
        <v>1.5</v>
      </c>
      <c r="DN29" s="28"/>
      <c r="DO29" s="9"/>
      <c r="DP29" s="6"/>
      <c r="DQ29" s="28">
        <v>3</v>
      </c>
      <c r="DR29" s="28">
        <v>2</v>
      </c>
      <c r="DS29" s="28"/>
      <c r="DT29" s="28"/>
      <c r="DU29" s="9"/>
      <c r="DV29" s="6"/>
      <c r="DW29" s="28">
        <v>1.5</v>
      </c>
      <c r="DX29" s="28"/>
      <c r="DY29" s="28"/>
      <c r="DZ29" s="28"/>
      <c r="EA29" s="9"/>
      <c r="EB29" s="6"/>
      <c r="EC29" s="28">
        <v>3.5</v>
      </c>
      <c r="ED29" s="28">
        <v>1</v>
      </c>
      <c r="EE29" s="28"/>
      <c r="EF29" s="28"/>
      <c r="EG29" s="9"/>
      <c r="EH29" s="28"/>
      <c r="EI29" s="28">
        <v>2.5</v>
      </c>
      <c r="EJ29" s="28">
        <v>3.5</v>
      </c>
      <c r="EK29" s="1">
        <v>1.5</v>
      </c>
      <c r="EL29" s="1"/>
      <c r="EM29" s="9"/>
      <c r="EN29" s="28"/>
      <c r="EO29" s="28">
        <v>1</v>
      </c>
      <c r="EP29" s="28"/>
      <c r="EQ29" s="1"/>
      <c r="ER29" s="1"/>
      <c r="ES29" s="9"/>
      <c r="ET29" s="27"/>
      <c r="EU29" s="27">
        <v>3.5</v>
      </c>
      <c r="EV29" s="28">
        <v>3</v>
      </c>
      <c r="EW29" s="12">
        <v>2</v>
      </c>
      <c r="EX29" s="1"/>
      <c r="EY29" s="9"/>
      <c r="EZ29" s="27"/>
      <c r="FA29" s="27">
        <v>2</v>
      </c>
      <c r="FB29" s="28">
        <v>2.5</v>
      </c>
      <c r="FC29" s="12">
        <v>2</v>
      </c>
      <c r="FD29" s="1">
        <v>1</v>
      </c>
      <c r="FE29" s="28"/>
      <c r="FF29" s="54">
        <f t="shared" si="1"/>
        <v>45</v>
      </c>
      <c r="FG29" s="55">
        <f t="shared" si="2"/>
        <v>16</v>
      </c>
      <c r="FH29" s="55">
        <f t="shared" si="3"/>
        <v>9</v>
      </c>
      <c r="FI29" s="55">
        <f t="shared" si="4"/>
        <v>20</v>
      </c>
      <c r="FJ29" s="56">
        <f t="shared" si="5"/>
        <v>0.45555555555555555</v>
      </c>
      <c r="FK29" s="28">
        <f t="shared" si="6"/>
        <v>1.9555555555555555</v>
      </c>
      <c r="FL29" s="55">
        <f t="shared" si="7"/>
        <v>25</v>
      </c>
      <c r="FM29" s="28">
        <f t="shared" si="8"/>
        <v>1.84</v>
      </c>
      <c r="FN29" s="82"/>
    </row>
    <row r="30" spans="1:256" x14ac:dyDescent="0.15">
      <c r="A30">
        <f t="shared" si="0"/>
        <v>28</v>
      </c>
      <c r="B30" s="14" t="s">
        <v>156</v>
      </c>
      <c r="H30" s="6">
        <v>2.5</v>
      </c>
      <c r="I30" s="1">
        <v>4</v>
      </c>
      <c r="J30" s="37" t="s">
        <v>1</v>
      </c>
      <c r="K30" s="1">
        <v>2</v>
      </c>
      <c r="L30" s="9"/>
      <c r="M30" s="6"/>
      <c r="P30" s="1"/>
      <c r="Q30" s="20"/>
      <c r="R30" s="6">
        <v>2.5</v>
      </c>
      <c r="S30" s="1">
        <v>1.5</v>
      </c>
      <c r="T30" s="1"/>
      <c r="U30" s="1"/>
      <c r="V30" s="20"/>
      <c r="W30" s="6">
        <v>3</v>
      </c>
      <c r="X30" s="1">
        <v>3.5</v>
      </c>
      <c r="Y30" s="1">
        <v>3</v>
      </c>
      <c r="Z30" s="1">
        <v>2.5</v>
      </c>
      <c r="AA30" s="19">
        <v>2</v>
      </c>
      <c r="AB30" s="6">
        <v>0.5</v>
      </c>
      <c r="AC30" s="1"/>
      <c r="AD30" s="1"/>
      <c r="AE30" s="1"/>
      <c r="AF30" s="9"/>
      <c r="AG30" s="6">
        <v>2.5</v>
      </c>
      <c r="AH30" s="1">
        <v>0.5</v>
      </c>
      <c r="AI30" s="1"/>
      <c r="AJ30" s="1"/>
      <c r="AK30" s="9"/>
      <c r="AL30" s="6">
        <v>1</v>
      </c>
      <c r="AM30" s="1"/>
      <c r="AN30" s="1"/>
      <c r="AO30" s="1"/>
      <c r="AP30" s="9"/>
      <c r="AQ30" s="33">
        <v>2</v>
      </c>
      <c r="AR30" s="28">
        <v>2</v>
      </c>
      <c r="AS30" s="1">
        <v>0.5</v>
      </c>
      <c r="AT30" s="1"/>
      <c r="AU30" s="1"/>
      <c r="AV30" s="9"/>
      <c r="AW30" s="28">
        <v>3</v>
      </c>
      <c r="AX30" s="28">
        <v>1.5</v>
      </c>
      <c r="AY30" s="1"/>
      <c r="AZ30" s="1"/>
      <c r="BA30" s="1"/>
      <c r="BB30" s="9"/>
      <c r="BC30" s="28"/>
      <c r="BD30" s="28">
        <v>1</v>
      </c>
      <c r="BE30" s="1"/>
      <c r="BF30" s="1"/>
      <c r="BG30" s="1"/>
      <c r="BH30" s="9"/>
      <c r="BI30" s="6">
        <v>1.5</v>
      </c>
      <c r="BJ30" s="1"/>
      <c r="BK30" s="1"/>
      <c r="BL30" s="1"/>
      <c r="BM30" s="9"/>
      <c r="BN30" s="28">
        <v>1</v>
      </c>
      <c r="BO30" s="28"/>
      <c r="BP30" s="1"/>
      <c r="BQ30" s="1"/>
      <c r="BR30" s="1"/>
      <c r="BS30" s="9"/>
      <c r="BT30" s="28">
        <v>2.5</v>
      </c>
      <c r="BU30" s="28">
        <v>3</v>
      </c>
      <c r="BV30" s="1">
        <v>1</v>
      </c>
      <c r="BW30" s="1"/>
      <c r="BX30" s="1"/>
      <c r="BY30" s="9"/>
      <c r="BZ30" s="28">
        <v>2.5</v>
      </c>
      <c r="CA30" s="28">
        <v>1.5</v>
      </c>
      <c r="CB30" s="1"/>
      <c r="CC30" s="1"/>
      <c r="CD30" s="1"/>
      <c r="CE30" s="9"/>
      <c r="CF30" s="28">
        <v>3.5</v>
      </c>
      <c r="CG30" s="28">
        <v>2.5</v>
      </c>
      <c r="CH30" s="1">
        <v>4</v>
      </c>
      <c r="CI30" s="1">
        <v>3.5</v>
      </c>
      <c r="CJ30" s="1">
        <v>2</v>
      </c>
      <c r="CK30" s="9">
        <v>0.5</v>
      </c>
      <c r="CL30" s="28"/>
      <c r="CM30" s="28">
        <v>0</v>
      </c>
      <c r="CN30" s="1"/>
      <c r="CO30" s="1"/>
      <c r="CP30" s="1"/>
      <c r="CQ30" s="9"/>
      <c r="CR30" s="28"/>
      <c r="CS30" s="28">
        <v>2.5</v>
      </c>
      <c r="CT30" s="1">
        <v>2</v>
      </c>
      <c r="CU30" s="1">
        <v>3</v>
      </c>
      <c r="CV30" s="1">
        <v>1.5</v>
      </c>
      <c r="CW30" s="9"/>
      <c r="CX30" s="28">
        <v>3.5</v>
      </c>
      <c r="CY30" s="28">
        <v>2</v>
      </c>
      <c r="CZ30" s="1">
        <v>1</v>
      </c>
      <c r="DA30" s="1"/>
      <c r="DB30" s="1"/>
      <c r="DC30" s="9"/>
      <c r="DD30" s="6"/>
      <c r="DE30" s="28">
        <v>2</v>
      </c>
      <c r="DF30" s="28">
        <v>2.5</v>
      </c>
      <c r="DG30" s="28">
        <v>1.5</v>
      </c>
      <c r="DH30" s="28"/>
      <c r="DI30" s="9"/>
      <c r="DJ30" s="6"/>
      <c r="DK30" s="28">
        <v>1.5</v>
      </c>
      <c r="DL30" s="28"/>
      <c r="DM30" s="28"/>
      <c r="DN30" s="28"/>
      <c r="DO30" s="9"/>
      <c r="DP30" s="6">
        <v>1</v>
      </c>
      <c r="DQ30" s="28"/>
      <c r="DR30" s="28"/>
      <c r="DS30" s="28"/>
      <c r="DT30" s="28"/>
      <c r="DU30" s="9"/>
      <c r="DV30" s="6">
        <v>2</v>
      </c>
      <c r="DW30" s="28"/>
      <c r="DX30" s="28"/>
      <c r="DY30" s="28"/>
      <c r="DZ30" s="28"/>
      <c r="EA30" s="9"/>
      <c r="EB30" s="6"/>
      <c r="EC30" s="28">
        <v>3</v>
      </c>
      <c r="ED30" s="28">
        <v>0.5</v>
      </c>
      <c r="EE30" s="28"/>
      <c r="EF30" s="28"/>
      <c r="EG30" s="9"/>
      <c r="EH30" s="28"/>
      <c r="EI30" s="28">
        <v>1.5</v>
      </c>
      <c r="EJ30" s="28"/>
      <c r="EK30" s="1"/>
      <c r="EL30" s="1"/>
      <c r="EM30" s="9"/>
      <c r="EN30" s="28"/>
      <c r="EO30" s="28">
        <v>1</v>
      </c>
      <c r="EP30" s="28"/>
      <c r="EQ30" s="1"/>
      <c r="ER30" s="1"/>
      <c r="ES30" s="9"/>
      <c r="ET30" s="27"/>
      <c r="EU30" s="27">
        <v>2.5</v>
      </c>
      <c r="EV30" s="28">
        <v>1</v>
      </c>
      <c r="EW30" s="1"/>
      <c r="EX30" s="1"/>
      <c r="EY30" s="9"/>
      <c r="EZ30" s="27"/>
      <c r="FA30" s="27">
        <v>0</v>
      </c>
      <c r="FB30" s="28"/>
      <c r="FC30" s="1"/>
      <c r="FD30" s="1"/>
      <c r="FE30" s="28"/>
      <c r="FF30" s="54">
        <f t="shared" si="1"/>
        <v>54</v>
      </c>
      <c r="FG30" s="55">
        <f t="shared" si="2"/>
        <v>22</v>
      </c>
      <c r="FH30" s="55">
        <f t="shared" si="3"/>
        <v>9</v>
      </c>
      <c r="FI30" s="55">
        <f t="shared" si="4"/>
        <v>23</v>
      </c>
      <c r="FJ30" s="56">
        <f t="shared" si="5"/>
        <v>0.49074074074074076</v>
      </c>
      <c r="FK30" s="28">
        <f t="shared" si="6"/>
        <v>1.9537037037037037</v>
      </c>
      <c r="FL30" s="204">
        <f t="shared" si="7"/>
        <v>26</v>
      </c>
      <c r="FM30" s="28">
        <f t="shared" si="8"/>
        <v>2.1153846153846154</v>
      </c>
      <c r="FN30" s="82"/>
    </row>
    <row r="31" spans="1:256" x14ac:dyDescent="0.15">
      <c r="A31">
        <f t="shared" si="0"/>
        <v>29</v>
      </c>
      <c r="B31" s="119" t="s">
        <v>6</v>
      </c>
      <c r="C31" s="41"/>
      <c r="D31" s="40"/>
      <c r="E31" s="40"/>
      <c r="F31" s="40"/>
      <c r="G31" s="42"/>
      <c r="H31" s="43">
        <v>3</v>
      </c>
      <c r="I31" s="44">
        <v>1.5</v>
      </c>
      <c r="J31" s="44"/>
      <c r="K31" s="44"/>
      <c r="L31" s="45"/>
      <c r="M31" s="43">
        <v>2</v>
      </c>
      <c r="N31" s="40"/>
      <c r="O31" s="40"/>
      <c r="P31" s="44"/>
      <c r="Q31" s="46"/>
      <c r="R31" s="47">
        <v>1.5</v>
      </c>
      <c r="S31" s="48"/>
      <c r="T31" s="48"/>
      <c r="U31" s="48"/>
      <c r="V31" s="46"/>
      <c r="W31" s="47">
        <v>1.5</v>
      </c>
      <c r="X31" s="48"/>
      <c r="Y31" s="48"/>
      <c r="Z31" s="48"/>
      <c r="AA31" s="49"/>
      <c r="AB31" s="47">
        <v>2</v>
      </c>
      <c r="AC31" s="48"/>
      <c r="AD31" s="48"/>
      <c r="AE31" s="48"/>
      <c r="AF31" s="50"/>
      <c r="AG31" s="47">
        <v>4</v>
      </c>
      <c r="AH31" s="48">
        <v>2</v>
      </c>
      <c r="AI31" s="48"/>
      <c r="AJ31" s="48"/>
      <c r="AK31" s="49"/>
      <c r="AL31" s="47">
        <v>2</v>
      </c>
      <c r="AM31" s="48">
        <v>3</v>
      </c>
      <c r="AN31" s="48">
        <v>3</v>
      </c>
      <c r="AO31" s="48">
        <v>2</v>
      </c>
      <c r="AP31" s="50"/>
      <c r="AQ31" s="51"/>
      <c r="AR31" s="51">
        <v>2.5</v>
      </c>
      <c r="AS31" s="48">
        <v>1.5</v>
      </c>
      <c r="AT31" s="48"/>
      <c r="AU31" s="48"/>
      <c r="AV31" s="50"/>
      <c r="AW31" s="51"/>
      <c r="AX31" s="51">
        <v>0.5</v>
      </c>
      <c r="AY31" s="48"/>
      <c r="AZ31" s="48"/>
      <c r="BA31" s="48"/>
      <c r="BB31" s="50"/>
      <c r="BC31" s="51"/>
      <c r="BD31" s="51">
        <v>3</v>
      </c>
      <c r="BE31" s="48">
        <v>2.5</v>
      </c>
      <c r="BF31" s="48">
        <v>1.5</v>
      </c>
      <c r="BG31" s="48"/>
      <c r="BH31" s="50"/>
      <c r="BI31" s="47">
        <v>4</v>
      </c>
      <c r="BJ31" s="48">
        <v>2</v>
      </c>
      <c r="BK31" s="48">
        <v>3</v>
      </c>
      <c r="BL31" s="48">
        <v>1.5</v>
      </c>
      <c r="BM31" s="50"/>
      <c r="BN31" s="51"/>
      <c r="BO31" s="51">
        <v>3</v>
      </c>
      <c r="BP31" s="48">
        <v>3</v>
      </c>
      <c r="BQ31" s="48">
        <v>3</v>
      </c>
      <c r="BR31" s="48">
        <v>1.5</v>
      </c>
      <c r="BS31" s="50"/>
      <c r="BT31" s="51">
        <v>1.5</v>
      </c>
      <c r="BU31" s="51"/>
      <c r="BV31" s="48"/>
      <c r="BW31" s="48"/>
      <c r="BX31" s="48"/>
      <c r="BY31" s="50"/>
      <c r="BZ31" s="51">
        <v>1.5</v>
      </c>
      <c r="CA31" s="51"/>
      <c r="CB31" s="48"/>
      <c r="CC31" s="48"/>
      <c r="CD31" s="48"/>
      <c r="CE31" s="50"/>
      <c r="CF31" s="51">
        <v>2</v>
      </c>
      <c r="CG31" s="51"/>
      <c r="CH31" s="48"/>
      <c r="CI31" s="48"/>
      <c r="CJ31" s="48"/>
      <c r="CK31" s="50"/>
      <c r="CL31" s="51">
        <v>2</v>
      </c>
      <c r="CM31" s="51">
        <v>0</v>
      </c>
      <c r="CN31" s="48"/>
      <c r="CO31" s="48"/>
      <c r="CP31" s="48"/>
      <c r="CQ31" s="50"/>
      <c r="CR31" s="51">
        <v>1.5</v>
      </c>
      <c r="CS31" s="51"/>
      <c r="CT31" s="48"/>
      <c r="CU31" s="48"/>
      <c r="CV31" s="48"/>
      <c r="CW31" s="50"/>
      <c r="CX31" s="51"/>
      <c r="CY31" s="51">
        <v>1</v>
      </c>
      <c r="CZ31" s="48"/>
      <c r="DA31" s="48"/>
      <c r="DB31" s="48"/>
      <c r="DC31" s="50"/>
      <c r="DD31" s="47"/>
      <c r="DE31" s="51">
        <v>2</v>
      </c>
      <c r="DF31" s="51"/>
      <c r="DG31" s="51"/>
      <c r="DH31" s="51"/>
      <c r="DI31" s="50"/>
      <c r="DJ31" s="47"/>
      <c r="DK31" s="51">
        <v>1</v>
      </c>
      <c r="DL31" s="51"/>
      <c r="DM31" s="51"/>
      <c r="DN31" s="51"/>
      <c r="DO31" s="50"/>
      <c r="DP31" s="47"/>
      <c r="DQ31" s="51">
        <v>0.5</v>
      </c>
      <c r="DR31" s="51"/>
      <c r="DS31" s="51"/>
      <c r="DT31" s="51"/>
      <c r="DU31" s="50"/>
      <c r="DV31" s="47"/>
      <c r="DW31" s="51">
        <v>0</v>
      </c>
      <c r="DX31" s="51"/>
      <c r="DY31" s="51"/>
      <c r="DZ31" s="51"/>
      <c r="EA31" s="50"/>
      <c r="EB31" s="47"/>
      <c r="EC31" s="51">
        <v>0.5</v>
      </c>
      <c r="ED31" s="51"/>
      <c r="EE31" s="51"/>
      <c r="EF31" s="51"/>
      <c r="EG31" s="50"/>
      <c r="EH31" s="51"/>
      <c r="EI31" s="51">
        <v>2</v>
      </c>
      <c r="EJ31" s="51"/>
      <c r="EK31" s="48"/>
      <c r="EL31" s="48"/>
      <c r="EM31" s="50"/>
      <c r="EN31" s="51">
        <v>2.5</v>
      </c>
      <c r="EO31" s="51">
        <v>3</v>
      </c>
      <c r="EP31" s="51">
        <v>1.5</v>
      </c>
      <c r="EQ31" s="48"/>
      <c r="ER31" s="48"/>
      <c r="ES31" s="50"/>
      <c r="ET31" s="27"/>
      <c r="EU31" s="27">
        <v>2.5</v>
      </c>
      <c r="EV31" s="28">
        <v>1.5</v>
      </c>
      <c r="EW31" s="1"/>
      <c r="EX31" s="1"/>
      <c r="EY31" s="9"/>
      <c r="EZ31" s="27"/>
      <c r="FA31" s="27">
        <v>1</v>
      </c>
      <c r="FB31" s="28"/>
      <c r="FC31" s="1"/>
      <c r="FD31" s="1"/>
      <c r="FE31" s="28"/>
      <c r="FF31" s="54">
        <f t="shared" si="1"/>
        <v>45</v>
      </c>
      <c r="FG31" s="57">
        <f t="shared" si="2"/>
        <v>15</v>
      </c>
      <c r="FH31" s="57">
        <f t="shared" si="3"/>
        <v>10</v>
      </c>
      <c r="FI31" s="57">
        <f t="shared" si="4"/>
        <v>20</v>
      </c>
      <c r="FJ31" s="58">
        <f t="shared" si="5"/>
        <v>0.44444444444444442</v>
      </c>
      <c r="FK31" s="51">
        <f t="shared" si="6"/>
        <v>1.9444444444444444</v>
      </c>
      <c r="FL31" s="203">
        <f t="shared" si="7"/>
        <v>27</v>
      </c>
      <c r="FM31" s="51">
        <f t="shared" si="8"/>
        <v>1.6666666666666667</v>
      </c>
      <c r="FN31" s="83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</row>
    <row r="32" spans="1:256" x14ac:dyDescent="0.15">
      <c r="A32">
        <f t="shared" si="0"/>
        <v>30</v>
      </c>
      <c r="B32" s="14" t="s">
        <v>151</v>
      </c>
      <c r="H32" s="6">
        <v>1</v>
      </c>
      <c r="I32" s="1"/>
      <c r="J32" s="1"/>
      <c r="K32" s="1"/>
      <c r="L32" s="9"/>
      <c r="M32" s="6">
        <v>3</v>
      </c>
      <c r="N32" s="37" t="s">
        <v>172</v>
      </c>
      <c r="O32">
        <v>1.5</v>
      </c>
      <c r="P32" s="1"/>
      <c r="Q32" s="20"/>
      <c r="R32" s="6">
        <v>1.5</v>
      </c>
      <c r="S32" s="1"/>
      <c r="T32" s="1"/>
      <c r="U32" s="1"/>
      <c r="V32" s="20"/>
      <c r="W32" s="6">
        <v>2</v>
      </c>
      <c r="X32" s="1">
        <v>1</v>
      </c>
      <c r="Y32" s="1"/>
      <c r="Z32" s="1"/>
      <c r="AA32" s="19"/>
      <c r="AB32" s="6">
        <v>2.5</v>
      </c>
      <c r="AC32" s="1">
        <v>2.5</v>
      </c>
      <c r="AD32" s="1">
        <v>1.5</v>
      </c>
      <c r="AE32" s="1"/>
      <c r="AF32" s="9"/>
      <c r="AG32" s="6">
        <v>3</v>
      </c>
      <c r="AH32" s="1">
        <v>2.5</v>
      </c>
      <c r="AI32" s="1">
        <v>2.5</v>
      </c>
      <c r="AJ32" s="1">
        <v>3</v>
      </c>
      <c r="AK32" s="19">
        <v>1.5</v>
      </c>
      <c r="AL32" s="6"/>
      <c r="AM32" s="1"/>
      <c r="AN32" s="1"/>
      <c r="AO32" s="1"/>
      <c r="AP32" s="9"/>
      <c r="AQ32" s="33"/>
      <c r="AR32" s="28">
        <v>3</v>
      </c>
      <c r="AS32" s="1">
        <v>2</v>
      </c>
      <c r="AT32" s="1">
        <v>1</v>
      </c>
      <c r="AU32" s="1"/>
      <c r="AV32" s="9"/>
      <c r="AW32" s="28"/>
      <c r="AX32" s="28">
        <v>1</v>
      </c>
      <c r="AY32" s="1"/>
      <c r="AZ32" s="1"/>
      <c r="BA32" s="1"/>
      <c r="BB32" s="9"/>
      <c r="BC32" s="28"/>
      <c r="BD32" s="28">
        <v>1</v>
      </c>
      <c r="BE32" s="1"/>
      <c r="BF32" s="1"/>
      <c r="BG32" s="1"/>
      <c r="BH32" s="9"/>
      <c r="BI32" s="6">
        <v>2</v>
      </c>
      <c r="BJ32" s="1">
        <v>0</v>
      </c>
      <c r="BK32" s="1"/>
      <c r="BL32" s="1"/>
      <c r="BM32" s="9"/>
      <c r="BN32" s="28"/>
      <c r="BO32" s="28">
        <v>2</v>
      </c>
      <c r="BP32" s="1">
        <v>2.5</v>
      </c>
      <c r="BQ32" s="1">
        <v>0</v>
      </c>
      <c r="BR32" s="1"/>
      <c r="BS32" s="9"/>
      <c r="BT32" s="28">
        <v>2.5</v>
      </c>
      <c r="BU32" s="28">
        <v>1</v>
      </c>
      <c r="BV32" s="1"/>
      <c r="BW32" s="1"/>
      <c r="BX32" s="1"/>
      <c r="BY32" s="9"/>
      <c r="BZ32" s="28"/>
      <c r="CA32" s="28">
        <v>1.5</v>
      </c>
      <c r="CB32" s="1"/>
      <c r="CC32" s="1"/>
      <c r="CD32" s="1"/>
      <c r="CE32" s="9"/>
      <c r="CF32" s="28">
        <v>2.5</v>
      </c>
      <c r="CG32" s="28">
        <v>1</v>
      </c>
      <c r="CH32" s="1"/>
      <c r="CI32" s="1"/>
      <c r="CJ32" s="1"/>
      <c r="CK32" s="9"/>
      <c r="CL32" s="28"/>
      <c r="CM32" s="28">
        <v>0.5</v>
      </c>
      <c r="CN32" s="1"/>
      <c r="CO32" s="1"/>
      <c r="CP32" s="1"/>
      <c r="CQ32" s="9"/>
      <c r="CR32" s="28"/>
      <c r="CS32" s="28">
        <v>3.5</v>
      </c>
      <c r="CT32" s="1">
        <v>3</v>
      </c>
      <c r="CU32" s="1">
        <v>1.5</v>
      </c>
      <c r="CV32" s="1"/>
      <c r="CW32" s="9"/>
      <c r="CX32" s="28"/>
      <c r="CY32" s="28">
        <v>2.5</v>
      </c>
      <c r="CZ32" s="1">
        <v>2.5</v>
      </c>
      <c r="DA32" s="1">
        <v>1.5</v>
      </c>
      <c r="DB32" s="1"/>
      <c r="DC32" s="9"/>
      <c r="DD32" s="6"/>
      <c r="DE32" s="28">
        <v>3.5</v>
      </c>
      <c r="DF32" s="28">
        <v>1.5</v>
      </c>
      <c r="DG32" s="28"/>
      <c r="DH32" s="28"/>
      <c r="DI32" s="9"/>
      <c r="DJ32" s="6"/>
      <c r="DK32" s="28">
        <v>3</v>
      </c>
      <c r="DL32" s="28">
        <v>1.5</v>
      </c>
      <c r="DM32" s="28"/>
      <c r="DN32" s="28"/>
      <c r="DO32" s="9"/>
      <c r="DP32" s="6"/>
      <c r="DQ32" s="28">
        <v>3</v>
      </c>
      <c r="DR32" s="28">
        <v>1.5</v>
      </c>
      <c r="DS32" s="28"/>
      <c r="DT32" s="28"/>
      <c r="DU32" s="9"/>
      <c r="DV32" s="6"/>
      <c r="DW32" s="28">
        <v>0.5</v>
      </c>
      <c r="DX32" s="28"/>
      <c r="DY32" s="28"/>
      <c r="DZ32" s="28"/>
      <c r="EA32" s="9"/>
      <c r="EB32" s="6">
        <v>2.5</v>
      </c>
      <c r="EC32" s="28">
        <v>4</v>
      </c>
      <c r="ED32" s="28">
        <v>2</v>
      </c>
      <c r="EE32" s="28">
        <v>1</v>
      </c>
      <c r="EF32" s="28"/>
      <c r="EG32" s="9"/>
      <c r="EH32" s="28"/>
      <c r="EI32" s="28">
        <v>2</v>
      </c>
      <c r="EJ32" s="28"/>
      <c r="EK32" s="1"/>
      <c r="EL32" s="1"/>
      <c r="EM32" s="9"/>
      <c r="EN32" s="28"/>
      <c r="EO32" s="28">
        <v>3</v>
      </c>
      <c r="EP32" s="28">
        <v>2</v>
      </c>
      <c r="EQ32" s="1">
        <v>1</v>
      </c>
      <c r="ER32" s="1"/>
      <c r="ES32" s="9"/>
      <c r="ET32" s="27"/>
      <c r="EU32" s="27">
        <v>2</v>
      </c>
      <c r="EV32" s="28"/>
      <c r="EW32" s="1"/>
      <c r="EX32" s="1"/>
      <c r="EY32" s="9"/>
      <c r="EZ32" s="27"/>
      <c r="FA32" s="27">
        <v>1.5</v>
      </c>
      <c r="FB32" s="28"/>
      <c r="FC32" s="1"/>
      <c r="FD32" s="1"/>
      <c r="FE32" s="28"/>
      <c r="FF32" s="54">
        <f t="shared" si="1"/>
        <v>53</v>
      </c>
      <c r="FG32" s="55">
        <f t="shared" si="2"/>
        <v>21</v>
      </c>
      <c r="FH32" s="55">
        <f t="shared" si="3"/>
        <v>8</v>
      </c>
      <c r="FI32" s="55">
        <f t="shared" si="4"/>
        <v>24</v>
      </c>
      <c r="FJ32" s="56">
        <f t="shared" si="5"/>
        <v>0.47169811320754718</v>
      </c>
      <c r="FK32" s="28">
        <f t="shared" si="6"/>
        <v>1.9339622641509433</v>
      </c>
      <c r="FL32" s="204">
        <f t="shared" si="7"/>
        <v>26</v>
      </c>
      <c r="FM32" s="28">
        <f t="shared" si="8"/>
        <v>2.0769230769230771</v>
      </c>
      <c r="FN32" s="82"/>
    </row>
    <row r="33" spans="1:256" x14ac:dyDescent="0.15">
      <c r="A33">
        <f t="shared" si="0"/>
        <v>31</v>
      </c>
      <c r="B33" s="192" t="s">
        <v>194</v>
      </c>
      <c r="C33" s="6">
        <v>2.5</v>
      </c>
      <c r="D33" s="1">
        <v>0</v>
      </c>
      <c r="E33" s="1"/>
      <c r="F33" s="1"/>
      <c r="G33" s="9"/>
      <c r="H33" s="11">
        <v>1</v>
      </c>
      <c r="I33" s="12"/>
      <c r="J33" s="12"/>
      <c r="K33" s="12"/>
      <c r="L33" s="13"/>
      <c r="M33" s="11">
        <v>2</v>
      </c>
      <c r="N33" s="12"/>
      <c r="O33" s="12"/>
      <c r="P33" s="12"/>
      <c r="Q33" s="19"/>
      <c r="R33" s="11">
        <v>1</v>
      </c>
      <c r="S33" s="12"/>
      <c r="T33" s="12"/>
      <c r="U33" s="12"/>
      <c r="V33" s="19"/>
      <c r="W33" s="11">
        <v>2</v>
      </c>
      <c r="X33" s="12">
        <v>0.5</v>
      </c>
      <c r="Y33" s="12"/>
      <c r="Z33" s="12"/>
      <c r="AA33" s="19"/>
      <c r="AB33" s="11">
        <v>1.5</v>
      </c>
      <c r="AC33" s="12"/>
      <c r="AD33" s="12">
        <v>3</v>
      </c>
      <c r="AE33" s="12"/>
      <c r="AF33" s="13"/>
      <c r="AG33" s="11">
        <v>1</v>
      </c>
      <c r="AH33" s="12"/>
      <c r="AI33" s="12"/>
      <c r="AJ33" s="12"/>
      <c r="AK33" s="13"/>
      <c r="AL33" s="11">
        <v>3</v>
      </c>
      <c r="AM33" s="12">
        <v>1.5</v>
      </c>
      <c r="AN33" s="12"/>
      <c r="AO33" s="12"/>
      <c r="AP33" s="19"/>
      <c r="AQ33" s="33"/>
      <c r="AR33" s="27">
        <v>2.5</v>
      </c>
      <c r="AS33" s="12">
        <v>2</v>
      </c>
      <c r="AT33" s="12"/>
      <c r="AU33" s="12"/>
      <c r="AV33" s="13"/>
      <c r="AW33" s="27">
        <v>1.5</v>
      </c>
      <c r="AX33" s="27"/>
      <c r="AY33" s="12"/>
      <c r="AZ33" s="12"/>
      <c r="BA33" s="12"/>
      <c r="BB33" s="13"/>
      <c r="BC33" s="27">
        <v>4</v>
      </c>
      <c r="BD33" s="27">
        <v>2</v>
      </c>
      <c r="BE33" s="12">
        <v>1.5</v>
      </c>
      <c r="BF33" s="12"/>
      <c r="BG33" s="12"/>
      <c r="BH33" s="13"/>
      <c r="BI33" s="11">
        <v>3</v>
      </c>
      <c r="BJ33" s="12">
        <v>1.5</v>
      </c>
      <c r="BK33" s="12"/>
      <c r="BL33" s="12"/>
      <c r="BM33" s="13"/>
      <c r="BN33" s="27">
        <v>3</v>
      </c>
      <c r="BO33" s="27">
        <v>1</v>
      </c>
      <c r="BP33" s="12"/>
      <c r="BQ33" s="12"/>
      <c r="BR33" s="12"/>
      <c r="BS33" s="13"/>
      <c r="BT33" s="27">
        <v>1.5</v>
      </c>
      <c r="BU33" s="27"/>
      <c r="BV33" s="12"/>
      <c r="BW33" s="12"/>
      <c r="BX33" s="12"/>
      <c r="BY33" s="13"/>
      <c r="BZ33" s="27">
        <v>2.5</v>
      </c>
      <c r="CA33" s="27">
        <v>2.5</v>
      </c>
      <c r="CB33" s="12">
        <v>1.5</v>
      </c>
      <c r="CC33" s="12"/>
      <c r="CD33" s="12"/>
      <c r="CE33" s="13"/>
      <c r="CF33" s="27"/>
      <c r="CG33" s="27">
        <v>2.5</v>
      </c>
      <c r="CH33" s="12">
        <v>1</v>
      </c>
      <c r="CI33" s="12"/>
      <c r="CJ33" s="12"/>
      <c r="CK33" s="13"/>
      <c r="CL33" s="27"/>
      <c r="CM33" s="27">
        <v>3.5</v>
      </c>
      <c r="CN33" s="12">
        <v>0</v>
      </c>
      <c r="CO33" s="12"/>
      <c r="CP33" s="12"/>
      <c r="CQ33" s="13"/>
      <c r="CR33" s="27"/>
      <c r="CS33" s="27">
        <v>3.5</v>
      </c>
      <c r="CT33" s="12">
        <v>3</v>
      </c>
      <c r="CU33" s="12">
        <v>1</v>
      </c>
      <c r="CV33" s="12"/>
      <c r="CW33" s="13"/>
      <c r="CX33" s="27"/>
      <c r="CY33" s="27"/>
      <c r="CZ33" s="12"/>
      <c r="DA33" s="12"/>
      <c r="DB33" s="12"/>
      <c r="DC33" s="13"/>
      <c r="DD33" s="11"/>
      <c r="DE33" s="27">
        <v>2</v>
      </c>
      <c r="DF33" s="27">
        <v>1.5</v>
      </c>
      <c r="DG33" s="27"/>
      <c r="DH33" s="27"/>
      <c r="DI33" s="13"/>
      <c r="DJ33" s="11"/>
      <c r="DK33" s="27"/>
      <c r="DL33" s="27"/>
      <c r="DM33" s="27"/>
      <c r="DN33" s="27"/>
      <c r="DO33" s="13"/>
      <c r="DP33" s="11"/>
      <c r="DQ33" s="27"/>
      <c r="DR33" s="27"/>
      <c r="DS33" s="27"/>
      <c r="DT33" s="27"/>
      <c r="DU33" s="13"/>
      <c r="DV33" s="11"/>
      <c r="DW33" s="27"/>
      <c r="DX33" s="27"/>
      <c r="DY33" s="27"/>
      <c r="DZ33" s="27"/>
      <c r="EA33" s="13"/>
      <c r="EB33" s="11"/>
      <c r="EC33" s="27"/>
      <c r="ED33" s="27"/>
      <c r="EE33" s="27"/>
      <c r="EF33" s="27"/>
      <c r="EG33" s="13"/>
      <c r="EH33" s="27"/>
      <c r="EI33" s="27"/>
      <c r="EJ33" s="27"/>
      <c r="EK33" s="12"/>
      <c r="EL33" s="12"/>
      <c r="EM33" s="13"/>
      <c r="EN33" s="27"/>
      <c r="EO33" s="27"/>
      <c r="EP33" s="27"/>
      <c r="EQ33" s="12"/>
      <c r="ER33" s="12"/>
      <c r="ES33" s="13"/>
      <c r="ET33" s="27"/>
      <c r="EU33" s="27"/>
      <c r="EV33" s="28"/>
      <c r="EW33" s="1"/>
      <c r="EX33" s="1"/>
      <c r="EY33" s="9"/>
      <c r="EZ33" s="27"/>
      <c r="FA33" s="27"/>
      <c r="FB33" s="28"/>
      <c r="FC33" s="1"/>
      <c r="FD33" s="1"/>
      <c r="FE33" s="28"/>
      <c r="FF33" s="54">
        <f t="shared" si="1"/>
        <v>35</v>
      </c>
      <c r="FG33" s="55">
        <f t="shared" si="2"/>
        <v>13</v>
      </c>
      <c r="FH33" s="55">
        <f t="shared" si="3"/>
        <v>5</v>
      </c>
      <c r="FI33" s="55">
        <f t="shared" si="4"/>
        <v>17</v>
      </c>
      <c r="FJ33" s="56">
        <f t="shared" si="5"/>
        <v>0.44285714285714284</v>
      </c>
      <c r="FK33" s="28">
        <f t="shared" si="6"/>
        <v>1.9142857142857144</v>
      </c>
      <c r="FL33" s="65">
        <f t="shared" si="7"/>
        <v>19</v>
      </c>
      <c r="FM33" s="28">
        <f t="shared" si="8"/>
        <v>1.8421052631578947</v>
      </c>
      <c r="FN33" s="86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15">
      <c r="A34">
        <f t="shared" si="0"/>
        <v>32</v>
      </c>
      <c r="B34" s="14" t="s">
        <v>130</v>
      </c>
      <c r="C34" s="6">
        <v>1.5</v>
      </c>
      <c r="D34" s="1"/>
      <c r="E34" s="1"/>
      <c r="F34" s="1"/>
      <c r="G34" s="9"/>
      <c r="H34" s="11">
        <v>2</v>
      </c>
      <c r="I34" s="12">
        <v>3</v>
      </c>
      <c r="J34" s="12">
        <v>1.5</v>
      </c>
      <c r="K34" s="12"/>
      <c r="L34" s="13"/>
      <c r="M34" s="11">
        <v>2</v>
      </c>
      <c r="N34" s="37" t="s">
        <v>172</v>
      </c>
      <c r="O34" s="12"/>
      <c r="P34" s="12"/>
      <c r="Q34" s="19"/>
      <c r="R34" s="11"/>
      <c r="S34" s="12"/>
      <c r="T34" s="12"/>
      <c r="U34" s="12"/>
      <c r="V34" s="19"/>
      <c r="W34" s="11">
        <v>1</v>
      </c>
      <c r="X34" s="12"/>
      <c r="Y34" s="12"/>
      <c r="Z34" s="12"/>
      <c r="AA34" s="19"/>
      <c r="AB34" s="11">
        <v>1</v>
      </c>
      <c r="AC34" s="12"/>
      <c r="AD34" s="12"/>
      <c r="AE34" s="12"/>
      <c r="AF34" s="13"/>
      <c r="AG34" s="11">
        <v>3</v>
      </c>
      <c r="AH34" s="12">
        <v>2</v>
      </c>
      <c r="AI34" s="12">
        <v>2</v>
      </c>
      <c r="AJ34" s="12"/>
      <c r="AK34" s="13"/>
      <c r="AL34" s="11">
        <v>2</v>
      </c>
      <c r="AM34" s="12">
        <v>2.5</v>
      </c>
      <c r="AN34" s="12">
        <v>2.5</v>
      </c>
      <c r="AO34" s="12">
        <v>2</v>
      </c>
      <c r="AP34" s="19">
        <v>1.5</v>
      </c>
      <c r="AQ34" s="33"/>
      <c r="AR34" s="27">
        <v>1</v>
      </c>
      <c r="AS34" s="12"/>
      <c r="AT34" s="12"/>
      <c r="AU34" s="12"/>
      <c r="AV34" s="13"/>
      <c r="AW34" s="27"/>
      <c r="AX34" s="27">
        <v>2.5</v>
      </c>
      <c r="AY34" s="12">
        <v>1.5</v>
      </c>
      <c r="AZ34" s="12"/>
      <c r="BA34" s="12"/>
      <c r="BB34" s="13"/>
      <c r="BC34" s="27"/>
      <c r="BD34" s="27">
        <v>4</v>
      </c>
      <c r="BE34" s="12">
        <v>2.5</v>
      </c>
      <c r="BF34" s="12">
        <v>1</v>
      </c>
      <c r="BG34" s="12"/>
      <c r="BH34" s="13"/>
      <c r="BI34" s="11">
        <v>3</v>
      </c>
      <c r="BJ34" s="12">
        <v>0.5</v>
      </c>
      <c r="BK34" s="12"/>
      <c r="BL34" s="12"/>
      <c r="BM34" s="13"/>
      <c r="BN34" s="27"/>
      <c r="BO34" s="27">
        <v>3</v>
      </c>
      <c r="BP34" s="12">
        <v>1.5</v>
      </c>
      <c r="BQ34" s="12"/>
      <c r="BR34" s="12"/>
      <c r="BS34" s="13"/>
      <c r="BT34" s="27"/>
      <c r="BU34" s="27">
        <v>2</v>
      </c>
      <c r="BV34" s="12"/>
      <c r="BW34" s="12"/>
      <c r="BX34" s="12"/>
      <c r="BY34" s="13"/>
      <c r="BZ34" s="27"/>
      <c r="CA34" s="27">
        <v>0.5</v>
      </c>
      <c r="CB34" s="12"/>
      <c r="CC34" s="12"/>
      <c r="CD34" s="12"/>
      <c r="CE34" s="13"/>
      <c r="CF34" s="27"/>
      <c r="CG34" s="27">
        <v>2</v>
      </c>
      <c r="CH34" s="12"/>
      <c r="CI34" s="12"/>
      <c r="CJ34" s="12"/>
      <c r="CK34" s="13"/>
      <c r="CL34" s="27"/>
      <c r="CM34" s="27">
        <v>3.5</v>
      </c>
      <c r="CN34" s="12">
        <v>2.5</v>
      </c>
      <c r="CO34" s="12">
        <v>2.5</v>
      </c>
      <c r="CP34" s="12">
        <v>0</v>
      </c>
      <c r="CQ34" s="13"/>
      <c r="CR34" s="27"/>
      <c r="CS34" s="27">
        <v>1.5</v>
      </c>
      <c r="CT34" s="12"/>
      <c r="CU34" s="12"/>
      <c r="CV34" s="12"/>
      <c r="CW34" s="13"/>
      <c r="CX34" s="27">
        <v>2.5</v>
      </c>
      <c r="CY34" s="27">
        <v>1</v>
      </c>
      <c r="CZ34" s="12"/>
      <c r="DA34" s="12"/>
      <c r="DB34" s="12"/>
      <c r="DC34" s="13"/>
      <c r="DD34" s="11"/>
      <c r="DE34" s="27">
        <v>1</v>
      </c>
      <c r="DF34" s="27"/>
      <c r="DG34" s="27"/>
      <c r="DH34" s="27"/>
      <c r="DI34" s="13"/>
      <c r="DJ34" s="11"/>
      <c r="DK34" s="27">
        <v>1</v>
      </c>
      <c r="DL34" s="27"/>
      <c r="DM34" s="27"/>
      <c r="DN34" s="27"/>
      <c r="DO34" s="13"/>
      <c r="DP34" s="11"/>
      <c r="DQ34" s="27">
        <v>2</v>
      </c>
      <c r="DR34" s="27"/>
      <c r="DS34" s="27"/>
      <c r="DT34" s="27"/>
      <c r="DU34" s="13"/>
      <c r="DV34" s="11">
        <v>2</v>
      </c>
      <c r="DW34" s="27">
        <v>0</v>
      </c>
      <c r="DX34" s="27"/>
      <c r="DY34" s="27"/>
      <c r="DZ34" s="27"/>
      <c r="EA34" s="13"/>
      <c r="EB34" s="11"/>
      <c r="EC34" s="27">
        <v>3</v>
      </c>
      <c r="ED34" s="27">
        <v>1</v>
      </c>
      <c r="EE34" s="27"/>
      <c r="EF34" s="27"/>
      <c r="EG34" s="13"/>
      <c r="EH34" s="27"/>
      <c r="EI34" s="27">
        <v>1</v>
      </c>
      <c r="EJ34" s="27"/>
      <c r="EK34" s="12"/>
      <c r="EL34" s="12"/>
      <c r="EM34" s="13"/>
      <c r="EN34" s="27"/>
      <c r="EO34" s="27">
        <v>4</v>
      </c>
      <c r="EP34" s="27">
        <v>1.5</v>
      </c>
      <c r="EQ34" s="12"/>
      <c r="ER34" s="12"/>
      <c r="ES34" s="13"/>
      <c r="ET34" s="27"/>
      <c r="EU34" s="27">
        <v>2.5</v>
      </c>
      <c r="EV34" s="28">
        <v>0.5</v>
      </c>
      <c r="EW34" s="1"/>
      <c r="EX34" s="1"/>
      <c r="EY34" s="9"/>
      <c r="EZ34" s="27"/>
      <c r="FA34" s="27">
        <v>4</v>
      </c>
      <c r="FB34" s="28">
        <v>0</v>
      </c>
      <c r="FC34" s="1"/>
      <c r="FD34" s="1"/>
      <c r="FE34" s="28"/>
      <c r="FF34" s="54">
        <f t="shared" si="1"/>
        <v>49</v>
      </c>
      <c r="FG34" s="55">
        <f t="shared" si="2"/>
        <v>17</v>
      </c>
      <c r="FH34" s="55">
        <f t="shared" si="3"/>
        <v>10</v>
      </c>
      <c r="FI34" s="55">
        <f t="shared" si="4"/>
        <v>22</v>
      </c>
      <c r="FJ34" s="56">
        <f t="shared" si="5"/>
        <v>0.44897959183673469</v>
      </c>
      <c r="FK34" s="28">
        <f t="shared" si="6"/>
        <v>1.8673469387755102</v>
      </c>
      <c r="FL34" s="203">
        <f t="shared" si="7"/>
        <v>27</v>
      </c>
      <c r="FM34" s="28">
        <f t="shared" si="8"/>
        <v>1.8518518518518519</v>
      </c>
      <c r="FN34" s="8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15">
      <c r="A35">
        <f t="shared" ref="A35:A55" si="9">A34+1</f>
        <v>33</v>
      </c>
      <c r="B35" s="14" t="s">
        <v>119</v>
      </c>
      <c r="C35" s="6">
        <v>0.5</v>
      </c>
      <c r="D35" s="1"/>
      <c r="E35" s="1"/>
      <c r="F35" s="1"/>
      <c r="G35" s="9"/>
      <c r="H35" s="11">
        <v>3.5</v>
      </c>
      <c r="I35" s="12">
        <v>1.5</v>
      </c>
      <c r="J35" s="12"/>
      <c r="K35" s="12"/>
      <c r="L35" s="13"/>
      <c r="M35" s="11">
        <v>1</v>
      </c>
      <c r="N35" s="12"/>
      <c r="O35" s="12"/>
      <c r="P35" s="12"/>
      <c r="Q35" s="19"/>
      <c r="R35" s="11">
        <v>2</v>
      </c>
      <c r="S35" s="12"/>
      <c r="T35" s="12"/>
      <c r="U35" s="12"/>
      <c r="V35" s="19"/>
      <c r="W35" s="11">
        <v>1</v>
      </c>
      <c r="X35" s="12"/>
      <c r="Y35" s="12"/>
      <c r="Z35" s="12"/>
      <c r="AA35" s="13"/>
      <c r="AB35" s="11">
        <v>4</v>
      </c>
      <c r="AC35" s="12">
        <v>3</v>
      </c>
      <c r="AD35" s="12">
        <v>1.5</v>
      </c>
      <c r="AE35" s="12"/>
      <c r="AF35" s="13"/>
      <c r="AG35" s="11">
        <v>1.5</v>
      </c>
      <c r="AH35" s="12"/>
      <c r="AI35" s="12"/>
      <c r="AJ35" s="12"/>
      <c r="AK35" s="13"/>
      <c r="AL35" s="11">
        <v>2.5</v>
      </c>
      <c r="AM35" s="12">
        <v>1.5</v>
      </c>
      <c r="AN35" s="12"/>
      <c r="AO35" s="12"/>
      <c r="AP35" s="13"/>
      <c r="AQ35" s="33"/>
      <c r="AR35" s="27">
        <v>1</v>
      </c>
      <c r="AS35" s="12"/>
      <c r="AT35" s="12"/>
      <c r="AU35" s="12"/>
      <c r="AV35" s="13"/>
      <c r="AW35" s="27"/>
      <c r="AX35" s="27">
        <v>2.5</v>
      </c>
      <c r="AY35" s="12">
        <v>2</v>
      </c>
      <c r="AZ35" s="12"/>
      <c r="BA35" s="12"/>
      <c r="BB35" s="13"/>
      <c r="BC35" s="27">
        <v>1</v>
      </c>
      <c r="BD35" s="27"/>
      <c r="BE35" s="12"/>
      <c r="BF35" s="12"/>
      <c r="BG35" s="12"/>
      <c r="BH35" s="13"/>
      <c r="BI35" s="11">
        <v>2</v>
      </c>
      <c r="BJ35" s="12">
        <v>1.5</v>
      </c>
      <c r="BK35" s="12"/>
      <c r="BL35" s="12"/>
      <c r="BM35" s="13"/>
      <c r="BN35" s="27"/>
      <c r="BO35" s="27">
        <v>1.5</v>
      </c>
      <c r="BP35" s="12"/>
      <c r="BQ35" s="12"/>
      <c r="BR35" s="12"/>
      <c r="BS35" s="13"/>
      <c r="BT35" s="27">
        <v>2.5</v>
      </c>
      <c r="BU35" s="27">
        <v>0.5</v>
      </c>
      <c r="BV35" s="12"/>
      <c r="BW35" s="12"/>
      <c r="BX35" s="12"/>
      <c r="BY35" s="13"/>
      <c r="BZ35" s="27"/>
      <c r="CA35" s="27">
        <v>2</v>
      </c>
      <c r="CB35" s="12">
        <v>1.5</v>
      </c>
      <c r="CC35" s="12"/>
      <c r="CD35" s="12"/>
      <c r="CE35" s="13"/>
      <c r="CF35" s="27">
        <v>0.5</v>
      </c>
      <c r="CG35" s="27"/>
      <c r="CH35" s="12"/>
      <c r="CI35" s="12"/>
      <c r="CJ35" s="12"/>
      <c r="CK35" s="13"/>
      <c r="CL35" s="27"/>
      <c r="CM35" s="27">
        <v>4</v>
      </c>
      <c r="CN35" s="12">
        <v>4</v>
      </c>
      <c r="CO35" s="12">
        <v>1</v>
      </c>
      <c r="CP35" s="12"/>
      <c r="CQ35" s="13"/>
      <c r="CR35" s="27"/>
      <c r="CS35" s="27">
        <v>2</v>
      </c>
      <c r="CT35" s="12">
        <v>2.5</v>
      </c>
      <c r="CU35" s="12">
        <v>2.5</v>
      </c>
      <c r="CV35" s="12">
        <v>2.5</v>
      </c>
      <c r="CW35" s="13">
        <v>1.5</v>
      </c>
      <c r="CX35" s="27"/>
      <c r="CY35" s="27">
        <v>2</v>
      </c>
      <c r="CZ35" s="12"/>
      <c r="DA35" s="12"/>
      <c r="DB35" s="12"/>
      <c r="DC35" s="13"/>
      <c r="DD35" s="11"/>
      <c r="DE35" s="27">
        <v>3</v>
      </c>
      <c r="DF35" s="27">
        <v>2.5</v>
      </c>
      <c r="DG35" s="27">
        <v>3</v>
      </c>
      <c r="DH35" s="27">
        <v>2</v>
      </c>
      <c r="DI35" s="13"/>
      <c r="DJ35" s="11"/>
      <c r="DK35" s="27">
        <v>4</v>
      </c>
      <c r="DL35" s="27">
        <v>2.5</v>
      </c>
      <c r="DM35" s="27">
        <v>1</v>
      </c>
      <c r="DN35" s="27"/>
      <c r="DO35" s="13"/>
      <c r="DP35" s="11"/>
      <c r="DQ35" s="27">
        <v>1</v>
      </c>
      <c r="DR35" s="27"/>
      <c r="DS35" s="27"/>
      <c r="DT35" s="27"/>
      <c r="DU35" s="13"/>
      <c r="DV35" s="11"/>
      <c r="DW35" s="27">
        <v>0.5</v>
      </c>
      <c r="DX35" s="27"/>
      <c r="DY35" s="27"/>
      <c r="DZ35" s="27"/>
      <c r="EA35" s="13"/>
      <c r="EB35" s="11"/>
      <c r="EC35" s="27">
        <v>1</v>
      </c>
      <c r="ED35" s="27"/>
      <c r="EE35" s="27"/>
      <c r="EF35" s="27"/>
      <c r="EG35" s="13"/>
      <c r="EH35" s="27"/>
      <c r="EI35" s="27">
        <v>2</v>
      </c>
      <c r="EJ35" s="27">
        <v>0.5</v>
      </c>
      <c r="EK35" s="12"/>
      <c r="EL35" s="12"/>
      <c r="EM35" s="13"/>
      <c r="EN35" s="27"/>
      <c r="EO35" s="27">
        <v>0</v>
      </c>
      <c r="EP35" s="27"/>
      <c r="EQ35" s="12"/>
      <c r="ER35" s="12"/>
      <c r="ES35" s="13"/>
      <c r="ET35" s="27"/>
      <c r="EU35" s="27">
        <v>0.5</v>
      </c>
      <c r="EV35" s="28"/>
      <c r="EW35" s="1"/>
      <c r="EX35" s="1"/>
      <c r="EY35" s="9"/>
      <c r="EZ35" s="27"/>
      <c r="FA35" s="27">
        <v>3</v>
      </c>
      <c r="FB35" s="28">
        <v>3</v>
      </c>
      <c r="FC35" s="1">
        <v>1</v>
      </c>
      <c r="FD35" s="1"/>
      <c r="FE35" s="28"/>
      <c r="FF35" s="54">
        <f t="shared" ref="FF35:FF55" si="10">COUNTA(C35:FE35)-(COUNTIF(C35:FE35,"vrij"))-(COUNTIF(C35:FE35,"?"))</f>
        <v>50</v>
      </c>
      <c r="FG35" s="55">
        <f t="shared" ref="FG35:FG55" si="11">COUNTIF(C35:FE35,"&gt;2")</f>
        <v>18</v>
      </c>
      <c r="FH35" s="55">
        <f t="shared" ref="FH35:FH55" si="12">COUNTIF(C35:FE35,"=2")</f>
        <v>8</v>
      </c>
      <c r="FI35" s="55">
        <f t="shared" ref="FI35:FI55" si="13">COUNTIF(C35:FE35,"&lt;2")</f>
        <v>24</v>
      </c>
      <c r="FJ35" s="56">
        <f t="shared" ref="FJ35:FJ55" si="14">((1*FG35)+(0.5*FH35))/FF35</f>
        <v>0.44</v>
      </c>
      <c r="FK35" s="28">
        <f t="shared" ref="FK35:FK55" si="15">(SUM(C35:FE35))/FF35</f>
        <v>1.89</v>
      </c>
      <c r="FL35" s="64">
        <f t="shared" ref="FL35:FL55" si="16">IF(COUNTA(C35:G35)&gt;0,1,0)+IF(COUNTA(H35:L35)&gt;0,1,0)+IF(COUNTA(M35:Q35)&gt;0,1,0)+IF(COUNTA(R35:V35)&gt;0,1,0)+IF(COUNTA(W35:AA35)&gt;0,1,0)+IF(COUNTA(AB35:AF35)&gt;0,1,0)+IF(COUNTA(AG35:AK35)&gt;0,1,0)+IF(COUNTA(AL35:AP35)&gt;0,1,0)+IF(COUNTA(AQ35:AV35)&gt;0,1,0)+IF(COUNTA(AW35:BB35)&gt;0,1,0)+IF(COUNTA(BC35:BH35)&gt;0,1,0)+IF(COUNTA(BI35:BM35)&gt;0,1,0)+IF(COUNTA(BN35:BS35)&gt;0,1,0)+IF(COUNTA(BT35:BY35)&gt;0,1,0)+IF(COUNTA(BZ35:CE35)&gt;0,1,0)+IF(COUNTA(CF35:CK35)&gt;0,1,0)+IF(COUNTA(CL35:CQ35)&gt;0,1,0)+IF(COUNTA(CR35:CW35)&gt;0,1,0)+IF(COUNTA(CX35:DC35)&gt;0,1,0)+IF(COUNTA(DD35:DI35)&gt;0,1,0)+IF(COUNTA(DJ35:DO35)&gt;0,1,0)+IF(COUNTA(DP35:DU35)&gt;0,1,0)+IF(COUNTA(DV35:EA35)&gt;0,1,0)+IF(COUNTA(EB35:EG35)&gt;0,1,0)+IF(COUNTA(DV35:EA35)&gt;0,1,0)+IF(COUNTA(EH35:EM35)&gt;0,1,0)+IF(COUNTA(EN35:ES35)&gt;0,1,0)+IF(COUNTA(EZ35:FE35)&gt;0,1,0)</f>
        <v>28</v>
      </c>
      <c r="FM35" s="28">
        <f t="shared" ref="FM35:FM55" si="17">COUNTA(C35:FE35)/FL35</f>
        <v>1.7857142857142858</v>
      </c>
      <c r="FN35" s="8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15">
      <c r="A36">
        <f t="shared" si="9"/>
        <v>34</v>
      </c>
      <c r="B36" s="14" t="s">
        <v>120</v>
      </c>
      <c r="C36" s="6">
        <v>3.5</v>
      </c>
      <c r="D36" s="1">
        <v>1</v>
      </c>
      <c r="E36" s="1"/>
      <c r="F36" s="1"/>
      <c r="G36" s="9"/>
      <c r="H36" s="11">
        <v>0.5</v>
      </c>
      <c r="I36" s="12"/>
      <c r="J36" s="12"/>
      <c r="K36" s="12"/>
      <c r="L36" s="13"/>
      <c r="M36" s="11">
        <v>3</v>
      </c>
      <c r="N36" s="37" t="s">
        <v>172</v>
      </c>
      <c r="O36" s="12">
        <v>2.5</v>
      </c>
      <c r="P36" s="12">
        <v>1</v>
      </c>
      <c r="Q36" s="19"/>
      <c r="R36" s="11">
        <v>2.5</v>
      </c>
      <c r="S36" s="12">
        <v>2</v>
      </c>
      <c r="T36" s="12">
        <v>1.5</v>
      </c>
      <c r="U36" s="12"/>
      <c r="V36" s="19"/>
      <c r="W36" s="11"/>
      <c r="X36" s="12"/>
      <c r="Y36" s="12"/>
      <c r="Z36" s="12"/>
      <c r="AA36" s="19"/>
      <c r="AB36" s="11">
        <v>0.5</v>
      </c>
      <c r="AC36" s="12"/>
      <c r="AD36" s="12"/>
      <c r="AE36" s="12"/>
      <c r="AF36" s="13"/>
      <c r="AG36" s="11">
        <v>1.5</v>
      </c>
      <c r="AH36" s="12"/>
      <c r="AI36" s="12"/>
      <c r="AJ36" s="12"/>
      <c r="AK36" s="13"/>
      <c r="AL36" s="11">
        <v>3</v>
      </c>
      <c r="AM36" s="12">
        <v>1.5</v>
      </c>
      <c r="AN36" s="12"/>
      <c r="AO36" s="12"/>
      <c r="AP36" s="13"/>
      <c r="AQ36" s="33"/>
      <c r="AR36" s="27">
        <v>1.5</v>
      </c>
      <c r="AS36" s="12"/>
      <c r="AT36" s="12"/>
      <c r="AU36" s="12"/>
      <c r="AV36" s="13"/>
      <c r="AW36" s="27"/>
      <c r="AX36" s="27">
        <v>2</v>
      </c>
      <c r="AY36" s="12"/>
      <c r="AZ36" s="12"/>
      <c r="BA36" s="12"/>
      <c r="BB36" s="13"/>
      <c r="BC36" s="27"/>
      <c r="BD36" s="27">
        <v>2.5</v>
      </c>
      <c r="BE36" s="12">
        <v>1.5</v>
      </c>
      <c r="BF36" s="12"/>
      <c r="BG36" s="12"/>
      <c r="BH36" s="13"/>
      <c r="BI36" s="11">
        <v>1</v>
      </c>
      <c r="BJ36" s="12"/>
      <c r="BK36" s="12"/>
      <c r="BL36" s="12"/>
      <c r="BM36" s="13"/>
      <c r="BN36" s="27"/>
      <c r="BO36" s="27">
        <v>2</v>
      </c>
      <c r="BP36" s="12"/>
      <c r="BQ36" s="12"/>
      <c r="BR36" s="12"/>
      <c r="BS36" s="13"/>
      <c r="BT36" s="27"/>
      <c r="BU36" s="27">
        <v>0</v>
      </c>
      <c r="BV36" s="12"/>
      <c r="BW36" s="12"/>
      <c r="BX36" s="12"/>
      <c r="BY36" s="13"/>
      <c r="BZ36" s="27"/>
      <c r="CA36" s="27">
        <v>2.5</v>
      </c>
      <c r="CB36" s="12">
        <v>2</v>
      </c>
      <c r="CC36" s="12">
        <v>0.5</v>
      </c>
      <c r="CD36" s="12"/>
      <c r="CE36" s="13"/>
      <c r="CF36" s="27">
        <v>4</v>
      </c>
      <c r="CG36" s="27">
        <v>2.5</v>
      </c>
      <c r="CH36" s="12">
        <v>2</v>
      </c>
      <c r="CI36" s="12"/>
      <c r="CJ36" s="12"/>
      <c r="CK36" s="13"/>
      <c r="CL36" s="27"/>
      <c r="CM36" s="27">
        <v>2</v>
      </c>
      <c r="CN36" s="12"/>
      <c r="CO36" s="12"/>
      <c r="CP36" s="12"/>
      <c r="CQ36" s="13"/>
      <c r="CR36" s="27"/>
      <c r="CS36" s="27">
        <v>1.5</v>
      </c>
      <c r="CT36" s="12"/>
      <c r="CU36" s="12"/>
      <c r="CV36" s="12"/>
      <c r="CW36" s="13"/>
      <c r="CX36" s="27"/>
      <c r="CY36" s="27">
        <v>1</v>
      </c>
      <c r="CZ36" s="12"/>
      <c r="DA36" s="12"/>
      <c r="DB36" s="12"/>
      <c r="DC36" s="13"/>
      <c r="DD36" s="11"/>
      <c r="DE36" s="27">
        <v>3</v>
      </c>
      <c r="DF36" s="27">
        <v>1.5</v>
      </c>
      <c r="DG36" s="27"/>
      <c r="DH36" s="27"/>
      <c r="DI36" s="13"/>
      <c r="DJ36" s="11"/>
      <c r="DK36" s="27">
        <v>1.5</v>
      </c>
      <c r="DL36" s="27"/>
      <c r="DM36" s="27"/>
      <c r="DN36" s="27"/>
      <c r="DO36" s="13"/>
      <c r="DP36" s="11">
        <v>3</v>
      </c>
      <c r="DQ36" s="27">
        <v>1</v>
      </c>
      <c r="DR36" s="27"/>
      <c r="DS36" s="27"/>
      <c r="DT36" s="27"/>
      <c r="DU36" s="13"/>
      <c r="DV36" s="11"/>
      <c r="DW36" s="27">
        <v>0.5</v>
      </c>
      <c r="DX36" s="27"/>
      <c r="DY36" s="27"/>
      <c r="DZ36" s="27"/>
      <c r="EA36" s="13"/>
      <c r="EB36" s="11"/>
      <c r="EC36" s="27">
        <v>3.5</v>
      </c>
      <c r="ED36" s="27">
        <v>2.5</v>
      </c>
      <c r="EE36" s="27">
        <v>2</v>
      </c>
      <c r="EF36" s="27">
        <v>3</v>
      </c>
      <c r="EG36" s="13">
        <v>1.5</v>
      </c>
      <c r="EH36" s="27"/>
      <c r="EI36" s="27">
        <v>1.5</v>
      </c>
      <c r="EJ36" s="27"/>
      <c r="EK36" s="12"/>
      <c r="EL36" s="12"/>
      <c r="EM36" s="13"/>
      <c r="EN36" s="27"/>
      <c r="EO36" s="27">
        <v>2</v>
      </c>
      <c r="EP36" s="27"/>
      <c r="EQ36" s="12"/>
      <c r="ER36" s="12"/>
      <c r="ES36" s="13"/>
      <c r="ET36" s="27"/>
      <c r="EU36" s="27">
        <v>2</v>
      </c>
      <c r="EV36" s="28"/>
      <c r="EW36" s="1"/>
      <c r="EX36" s="1"/>
      <c r="EY36" s="9"/>
      <c r="EZ36" s="27"/>
      <c r="FA36" s="27">
        <v>1</v>
      </c>
      <c r="FB36" s="28"/>
      <c r="FC36" s="1"/>
      <c r="FD36" s="1"/>
      <c r="FE36" s="28"/>
      <c r="FF36" s="54">
        <f t="shared" si="10"/>
        <v>44</v>
      </c>
      <c r="FG36" s="55">
        <f t="shared" si="11"/>
        <v>14</v>
      </c>
      <c r="FH36" s="55">
        <f t="shared" si="12"/>
        <v>9</v>
      </c>
      <c r="FI36" s="55">
        <f t="shared" si="13"/>
        <v>21</v>
      </c>
      <c r="FJ36" s="56">
        <f t="shared" si="14"/>
        <v>0.42045454545454547</v>
      </c>
      <c r="FK36" s="28">
        <f t="shared" si="15"/>
        <v>1.8636363636363635</v>
      </c>
      <c r="FL36" s="203">
        <f t="shared" si="16"/>
        <v>27</v>
      </c>
      <c r="FM36" s="28">
        <f t="shared" si="17"/>
        <v>1.6666666666666667</v>
      </c>
      <c r="FN36" s="8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39" customFormat="1" x14ac:dyDescent="0.15">
      <c r="A37">
        <f t="shared" si="9"/>
        <v>35</v>
      </c>
      <c r="B37" s="192" t="s">
        <v>215</v>
      </c>
      <c r="C37" s="7"/>
      <c r="D37"/>
      <c r="E37"/>
      <c r="F37"/>
      <c r="G37" s="10"/>
      <c r="H37" s="6"/>
      <c r="I37" s="1"/>
      <c r="J37" s="1"/>
      <c r="K37" s="1"/>
      <c r="L37" s="9"/>
      <c r="M37" s="6">
        <v>2.5</v>
      </c>
      <c r="N37" s="37" t="s">
        <v>172</v>
      </c>
      <c r="O37">
        <v>2.5</v>
      </c>
      <c r="P37" s="1">
        <v>1</v>
      </c>
      <c r="Q37" s="20"/>
      <c r="R37" s="6"/>
      <c r="S37" s="37" t="s">
        <v>172</v>
      </c>
      <c r="T37" s="1"/>
      <c r="U37" s="1"/>
      <c r="V37" s="20"/>
      <c r="W37" s="6">
        <v>2</v>
      </c>
      <c r="X37" s="1">
        <v>3</v>
      </c>
      <c r="Y37" s="1">
        <v>1</v>
      </c>
      <c r="Z37" s="1"/>
      <c r="AA37" s="19"/>
      <c r="AB37" s="6">
        <v>0</v>
      </c>
      <c r="AC37" s="1"/>
      <c r="AD37" s="1"/>
      <c r="AE37" s="1"/>
      <c r="AF37" s="9"/>
      <c r="AG37" s="6"/>
      <c r="AH37" s="1"/>
      <c r="AI37" s="1"/>
      <c r="AJ37" s="1"/>
      <c r="AK37" s="9"/>
      <c r="AL37" s="6">
        <v>1</v>
      </c>
      <c r="AM37" s="1"/>
      <c r="AN37" s="1"/>
      <c r="AO37" s="1"/>
      <c r="AP37" s="9"/>
      <c r="AQ37" s="33"/>
      <c r="AR37" s="28">
        <v>1</v>
      </c>
      <c r="AS37" s="1"/>
      <c r="AT37" s="1"/>
      <c r="AU37" s="1"/>
      <c r="AV37" s="9"/>
      <c r="AW37" s="28">
        <v>4</v>
      </c>
      <c r="AX37" s="28">
        <v>3</v>
      </c>
      <c r="AY37" s="1">
        <v>1</v>
      </c>
      <c r="AZ37" s="1"/>
      <c r="BA37" s="1"/>
      <c r="BB37" s="9"/>
      <c r="BC37" s="28"/>
      <c r="BD37" s="28"/>
      <c r="BE37" s="1"/>
      <c r="BF37" s="1"/>
      <c r="BG37" s="1"/>
      <c r="BH37" s="9"/>
      <c r="BI37" s="6"/>
      <c r="BJ37" s="1"/>
      <c r="BK37" s="1"/>
      <c r="BL37" s="1"/>
      <c r="BM37" s="9"/>
      <c r="BN37" s="28"/>
      <c r="BO37" s="28"/>
      <c r="BP37" s="1"/>
      <c r="BQ37" s="1"/>
      <c r="BR37" s="1"/>
      <c r="BS37" s="9"/>
      <c r="BT37" s="28"/>
      <c r="BU37" s="28"/>
      <c r="BV37" s="1"/>
      <c r="BW37" s="1"/>
      <c r="BX37" s="1"/>
      <c r="BY37" s="9"/>
      <c r="BZ37" s="28"/>
      <c r="CA37" s="28"/>
      <c r="CB37" s="1"/>
      <c r="CC37" s="1"/>
      <c r="CD37" s="1"/>
      <c r="CE37" s="9"/>
      <c r="CF37" s="28"/>
      <c r="CG37" s="28"/>
      <c r="CH37" s="1"/>
      <c r="CI37" s="1"/>
      <c r="CJ37" s="1"/>
      <c r="CK37" s="9"/>
      <c r="CL37" s="28"/>
      <c r="CM37" s="28"/>
      <c r="CN37" s="1"/>
      <c r="CO37" s="1"/>
      <c r="CP37" s="1"/>
      <c r="CQ37" s="9"/>
      <c r="CR37" s="28"/>
      <c r="CS37" s="28"/>
      <c r="CT37" s="1"/>
      <c r="CU37" s="1"/>
      <c r="CV37" s="1"/>
      <c r="CW37" s="9"/>
      <c r="CX37" s="28"/>
      <c r="CY37" s="28"/>
      <c r="CZ37" s="1"/>
      <c r="DA37" s="1"/>
      <c r="DB37" s="1"/>
      <c r="DC37" s="9"/>
      <c r="DD37" s="6"/>
      <c r="DE37" s="28"/>
      <c r="DF37" s="28"/>
      <c r="DG37" s="28"/>
      <c r="DH37" s="28"/>
      <c r="DI37" s="9"/>
      <c r="DJ37" s="6"/>
      <c r="DK37" s="28"/>
      <c r="DL37" s="28"/>
      <c r="DM37" s="28"/>
      <c r="DN37" s="28"/>
      <c r="DO37" s="9"/>
      <c r="DP37" s="6"/>
      <c r="DQ37" s="28"/>
      <c r="DR37" s="28"/>
      <c r="DS37" s="28"/>
      <c r="DT37" s="28"/>
      <c r="DU37" s="9"/>
      <c r="DV37" s="6"/>
      <c r="DW37" s="28"/>
      <c r="DX37" s="28"/>
      <c r="DY37" s="28"/>
      <c r="DZ37" s="28"/>
      <c r="EA37" s="9"/>
      <c r="EB37" s="6"/>
      <c r="EC37" s="28"/>
      <c r="ED37" s="28"/>
      <c r="EE37" s="28"/>
      <c r="EF37" s="28"/>
      <c r="EG37" s="9"/>
      <c r="EH37" s="28"/>
      <c r="EI37" s="28"/>
      <c r="EJ37" s="28"/>
      <c r="EK37" s="1"/>
      <c r="EL37" s="1"/>
      <c r="EM37" s="9"/>
      <c r="EN37" s="28"/>
      <c r="EO37" s="28"/>
      <c r="EP37" s="28"/>
      <c r="EQ37" s="1"/>
      <c r="ER37" s="1"/>
      <c r="ES37" s="9"/>
      <c r="ET37" s="27"/>
      <c r="EU37" s="27"/>
      <c r="EV37" s="28"/>
      <c r="EW37" s="1"/>
      <c r="EX37" s="1"/>
      <c r="EY37" s="9"/>
      <c r="EZ37" s="27"/>
      <c r="FA37" s="27"/>
      <c r="FB37" s="28"/>
      <c r="FC37" s="1"/>
      <c r="FD37" s="1"/>
      <c r="FE37" s="28"/>
      <c r="FF37" s="54">
        <f t="shared" si="10"/>
        <v>12</v>
      </c>
      <c r="FG37" s="55">
        <f t="shared" si="11"/>
        <v>5</v>
      </c>
      <c r="FH37" s="55">
        <f t="shared" si="12"/>
        <v>1</v>
      </c>
      <c r="FI37" s="55">
        <f t="shared" si="13"/>
        <v>6</v>
      </c>
      <c r="FJ37" s="56">
        <f t="shared" si="14"/>
        <v>0.45833333333333331</v>
      </c>
      <c r="FK37" s="28">
        <f t="shared" si="15"/>
        <v>1.8333333333333333</v>
      </c>
      <c r="FL37" s="55">
        <f t="shared" si="16"/>
        <v>7</v>
      </c>
      <c r="FM37" s="28">
        <f t="shared" si="17"/>
        <v>2</v>
      </c>
      <c r="FN37" s="82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15">
      <c r="A38">
        <f t="shared" si="9"/>
        <v>36</v>
      </c>
      <c r="B38" t="s">
        <v>59</v>
      </c>
      <c r="H38" s="6"/>
      <c r="I38" s="1"/>
      <c r="J38" s="1"/>
      <c r="K38" s="1"/>
      <c r="L38" s="9"/>
      <c r="M38" s="6"/>
      <c r="P38" s="1"/>
      <c r="Q38" s="20"/>
      <c r="R38" s="6"/>
      <c r="S38" s="1"/>
      <c r="T38" s="1"/>
      <c r="U38" s="1"/>
      <c r="V38" s="20"/>
      <c r="W38" s="6"/>
      <c r="X38" s="1"/>
      <c r="Y38" s="1"/>
      <c r="Z38" s="1"/>
      <c r="AA38" s="19"/>
      <c r="AB38" s="6"/>
      <c r="AC38" s="1"/>
      <c r="AD38" s="1"/>
      <c r="AE38" s="1"/>
      <c r="AF38" s="9"/>
      <c r="AG38" s="6"/>
      <c r="AH38" s="1"/>
      <c r="AI38" s="1"/>
      <c r="AJ38" s="1"/>
      <c r="AK38" s="9"/>
      <c r="AL38" s="6"/>
      <c r="AM38" s="1"/>
      <c r="AN38" s="1"/>
      <c r="AO38" s="1"/>
      <c r="AP38" s="9"/>
      <c r="AQ38" s="33"/>
      <c r="AR38" s="28"/>
      <c r="AS38" s="1"/>
      <c r="AT38" s="1"/>
      <c r="AU38" s="1"/>
      <c r="AV38" s="9"/>
      <c r="AW38" s="28"/>
      <c r="AX38" s="28"/>
      <c r="AY38" s="1"/>
      <c r="AZ38" s="1"/>
      <c r="BA38" s="1"/>
      <c r="BB38" s="9"/>
      <c r="BC38" s="28"/>
      <c r="BD38" s="28"/>
      <c r="BE38" s="1"/>
      <c r="BF38" s="1"/>
      <c r="BG38" s="1"/>
      <c r="BH38" s="9"/>
      <c r="BI38" s="6"/>
      <c r="BJ38" s="1"/>
      <c r="BK38" s="1"/>
      <c r="BL38" s="1"/>
      <c r="BM38" s="9"/>
      <c r="BN38" s="28"/>
      <c r="BO38" s="28"/>
      <c r="BP38" s="1"/>
      <c r="BQ38" s="1"/>
      <c r="BR38" s="1"/>
      <c r="BS38" s="9"/>
      <c r="BT38" s="28"/>
      <c r="BU38" s="28"/>
      <c r="BV38" s="1"/>
      <c r="BW38" s="1"/>
      <c r="BX38" s="1"/>
      <c r="BY38" s="9"/>
      <c r="BZ38" s="28"/>
      <c r="CA38" s="28"/>
      <c r="CB38" s="1"/>
      <c r="CC38" s="1"/>
      <c r="CD38" s="1"/>
      <c r="CE38" s="9"/>
      <c r="CF38" s="28"/>
      <c r="CG38" s="28"/>
      <c r="CH38" s="1"/>
      <c r="CI38" s="1"/>
      <c r="CJ38" s="1"/>
      <c r="CK38" s="9"/>
      <c r="CL38" s="28"/>
      <c r="CM38" s="28"/>
      <c r="CN38" s="1"/>
      <c r="CO38" s="1"/>
      <c r="CP38" s="1"/>
      <c r="CQ38" s="9"/>
      <c r="CR38" s="28"/>
      <c r="CS38" s="28"/>
      <c r="CT38" s="1"/>
      <c r="CU38" s="1"/>
      <c r="CV38" s="1"/>
      <c r="CW38" s="9"/>
      <c r="CX38" s="28"/>
      <c r="CY38" s="28"/>
      <c r="CZ38" s="1"/>
      <c r="DA38" s="1"/>
      <c r="DB38" s="1"/>
      <c r="DC38" s="9"/>
      <c r="DD38" s="6"/>
      <c r="DE38" s="28"/>
      <c r="DF38" s="28"/>
      <c r="DG38" s="28"/>
      <c r="DH38" s="28"/>
      <c r="DI38" s="9"/>
      <c r="DJ38" s="6"/>
      <c r="DK38" s="28"/>
      <c r="DL38" s="28"/>
      <c r="DM38" s="28"/>
      <c r="DN38" s="28"/>
      <c r="DO38" s="9"/>
      <c r="DP38" s="6"/>
      <c r="DQ38" s="28"/>
      <c r="DR38" s="28"/>
      <c r="DS38" s="28"/>
      <c r="DT38" s="28"/>
      <c r="DU38" s="9"/>
      <c r="DV38" s="6"/>
      <c r="DW38" s="28"/>
      <c r="DX38" s="28"/>
      <c r="DY38" s="28"/>
      <c r="DZ38" s="28"/>
      <c r="EA38" s="9"/>
      <c r="EB38" s="6"/>
      <c r="EC38" s="28">
        <v>3.5</v>
      </c>
      <c r="ED38" s="28">
        <v>2.5</v>
      </c>
      <c r="EE38" s="28">
        <v>2</v>
      </c>
      <c r="EF38" s="28">
        <v>2</v>
      </c>
      <c r="EG38" s="9"/>
      <c r="EH38" s="28"/>
      <c r="EI38" s="28">
        <v>2.5</v>
      </c>
      <c r="EJ38" s="28">
        <v>0.5</v>
      </c>
      <c r="EK38" s="1"/>
      <c r="EL38" s="1"/>
      <c r="EM38" s="9"/>
      <c r="EN38" s="28"/>
      <c r="EO38" s="28">
        <v>1</v>
      </c>
      <c r="EP38" s="28"/>
      <c r="EQ38" s="1"/>
      <c r="ER38" s="1"/>
      <c r="ES38" s="9"/>
      <c r="ET38" s="27"/>
      <c r="EU38" s="27">
        <v>1.5</v>
      </c>
      <c r="EV38" s="28"/>
      <c r="EW38" s="1"/>
      <c r="EX38" s="1"/>
      <c r="EY38" s="9"/>
      <c r="EZ38" s="27"/>
      <c r="FA38" s="27">
        <v>1</v>
      </c>
      <c r="FB38" s="28"/>
      <c r="FC38" s="1"/>
      <c r="FD38" s="1"/>
      <c r="FE38" s="28"/>
      <c r="FF38" s="54">
        <f t="shared" si="10"/>
        <v>9</v>
      </c>
      <c r="FG38" s="55">
        <f t="shared" si="11"/>
        <v>3</v>
      </c>
      <c r="FH38" s="55">
        <f t="shared" si="12"/>
        <v>2</v>
      </c>
      <c r="FI38" s="55">
        <f t="shared" si="13"/>
        <v>4</v>
      </c>
      <c r="FJ38" s="66">
        <f t="shared" si="14"/>
        <v>0.44444444444444442</v>
      </c>
      <c r="FK38" s="28">
        <f t="shared" si="15"/>
        <v>1.8333333333333333</v>
      </c>
      <c r="FL38" s="55">
        <f t="shared" si="16"/>
        <v>4</v>
      </c>
      <c r="FM38" s="28">
        <f t="shared" si="17"/>
        <v>2.25</v>
      </c>
      <c r="FN38" s="82"/>
    </row>
    <row r="39" spans="1:256" x14ac:dyDescent="0.15">
      <c r="A39">
        <f t="shared" si="9"/>
        <v>37</v>
      </c>
      <c r="B39" s="192" t="s">
        <v>218</v>
      </c>
      <c r="H39" s="6"/>
      <c r="I39" s="1"/>
      <c r="J39" s="1"/>
      <c r="K39" s="1"/>
      <c r="L39" s="9"/>
      <c r="M39" s="6"/>
      <c r="P39" s="1"/>
      <c r="Q39" s="20"/>
      <c r="R39" s="6"/>
      <c r="S39" s="1"/>
      <c r="T39" s="1"/>
      <c r="U39" s="1"/>
      <c r="V39" s="20"/>
      <c r="W39" s="6"/>
      <c r="X39" s="1"/>
      <c r="Y39" s="1"/>
      <c r="Z39" s="1"/>
      <c r="AA39" s="19"/>
      <c r="AB39" s="6"/>
      <c r="AC39" s="1"/>
      <c r="AD39" s="1"/>
      <c r="AE39" s="1"/>
      <c r="AF39" s="9"/>
      <c r="AG39" s="6"/>
      <c r="AH39" s="1"/>
      <c r="AI39" s="1"/>
      <c r="AJ39" s="1"/>
      <c r="AK39" s="9"/>
      <c r="AL39" s="6">
        <v>2</v>
      </c>
      <c r="AM39" s="1"/>
      <c r="AN39" s="1"/>
      <c r="AO39" s="1"/>
      <c r="AP39" s="9"/>
      <c r="AQ39" s="33"/>
      <c r="AR39" s="28">
        <v>1.5</v>
      </c>
      <c r="AS39" s="1"/>
      <c r="AT39" s="1"/>
      <c r="AU39" s="1"/>
      <c r="AV39" s="9"/>
      <c r="AW39" s="28"/>
      <c r="AX39" s="28">
        <v>1.5</v>
      </c>
      <c r="AY39" s="1"/>
      <c r="AZ39" s="1"/>
      <c r="BA39" s="1"/>
      <c r="BB39" s="9"/>
      <c r="BC39" s="28"/>
      <c r="BD39" s="28"/>
      <c r="BE39" s="1"/>
      <c r="BF39" s="1"/>
      <c r="BG39" s="1"/>
      <c r="BH39" s="9"/>
      <c r="BI39" s="6"/>
      <c r="BJ39" s="1"/>
      <c r="BK39" s="1"/>
      <c r="BL39" s="1"/>
      <c r="BM39" s="9"/>
      <c r="BN39" s="28"/>
      <c r="BO39" s="28"/>
      <c r="BP39" s="1"/>
      <c r="BQ39" s="1"/>
      <c r="BR39" s="1"/>
      <c r="BS39" s="9"/>
      <c r="BT39" s="28"/>
      <c r="BU39" s="28">
        <v>2.5</v>
      </c>
      <c r="BV39" s="1">
        <v>1.5</v>
      </c>
      <c r="BW39" s="1"/>
      <c r="BX39" s="1"/>
      <c r="BY39" s="9"/>
      <c r="BZ39" s="28"/>
      <c r="CA39" s="28"/>
      <c r="CB39" s="1"/>
      <c r="CC39" s="1"/>
      <c r="CD39" s="1"/>
      <c r="CE39" s="9"/>
      <c r="CF39" s="28"/>
      <c r="CG39" s="28"/>
      <c r="CH39" s="1"/>
      <c r="CI39" s="1"/>
      <c r="CJ39" s="1"/>
      <c r="CK39" s="9"/>
      <c r="CL39" s="28"/>
      <c r="CM39" s="28"/>
      <c r="CN39" s="1"/>
      <c r="CO39" s="1"/>
      <c r="CP39" s="1"/>
      <c r="CQ39" s="9"/>
      <c r="CR39" s="28"/>
      <c r="CS39" s="28"/>
      <c r="CT39" s="1"/>
      <c r="CU39" s="1"/>
      <c r="CV39" s="1"/>
      <c r="CW39" s="9"/>
      <c r="CX39" s="28"/>
      <c r="CY39" s="28"/>
      <c r="CZ39" s="1"/>
      <c r="DA39" s="1"/>
      <c r="DB39" s="1"/>
      <c r="DC39" s="9"/>
      <c r="DD39" s="6"/>
      <c r="DE39" s="28"/>
      <c r="DF39" s="28"/>
      <c r="DG39" s="28"/>
      <c r="DH39" s="28"/>
      <c r="DI39" s="9"/>
      <c r="DJ39" s="6"/>
      <c r="DK39" s="28"/>
      <c r="DL39" s="28"/>
      <c r="DM39" s="28"/>
      <c r="DN39" s="28"/>
      <c r="DO39" s="9"/>
      <c r="DP39" s="6"/>
      <c r="DQ39" s="28"/>
      <c r="DR39" s="28"/>
      <c r="DS39" s="28"/>
      <c r="DT39" s="28"/>
      <c r="DU39" s="9"/>
      <c r="DV39" s="6"/>
      <c r="DW39" s="28"/>
      <c r="DX39" s="28"/>
      <c r="DY39" s="28"/>
      <c r="DZ39" s="28"/>
      <c r="EA39" s="9"/>
      <c r="EB39" s="6"/>
      <c r="EC39" s="28"/>
      <c r="ED39" s="28"/>
      <c r="EE39" s="28"/>
      <c r="EF39" s="28"/>
      <c r="EG39" s="9"/>
      <c r="EH39" s="28"/>
      <c r="EI39" s="28"/>
      <c r="EJ39" s="28"/>
      <c r="EK39" s="1"/>
      <c r="EL39" s="1"/>
      <c r="EM39" s="9"/>
      <c r="EN39" s="28"/>
      <c r="EO39" s="28"/>
      <c r="EP39" s="28"/>
      <c r="EQ39" s="1"/>
      <c r="ER39" s="1"/>
      <c r="ES39" s="9"/>
      <c r="ET39" s="27"/>
      <c r="EU39" s="27"/>
      <c r="EV39" s="28"/>
      <c r="EW39" s="1"/>
      <c r="EX39" s="1"/>
      <c r="EY39" s="9"/>
      <c r="EZ39" s="27"/>
      <c r="FA39" s="27"/>
      <c r="FB39" s="28"/>
      <c r="FC39" s="1"/>
      <c r="FD39" s="1"/>
      <c r="FE39" s="28"/>
      <c r="FF39" s="54">
        <f t="shared" si="10"/>
        <v>5</v>
      </c>
      <c r="FG39" s="55">
        <f t="shared" si="11"/>
        <v>1</v>
      </c>
      <c r="FH39" s="55">
        <f t="shared" si="12"/>
        <v>1</v>
      </c>
      <c r="FI39" s="55">
        <f t="shared" si="13"/>
        <v>3</v>
      </c>
      <c r="FJ39" s="56">
        <f t="shared" si="14"/>
        <v>0.3</v>
      </c>
      <c r="FK39" s="28">
        <f t="shared" si="15"/>
        <v>1.8</v>
      </c>
      <c r="FL39" s="55">
        <f t="shared" si="16"/>
        <v>4</v>
      </c>
      <c r="FM39" s="28">
        <f t="shared" si="17"/>
        <v>1.25</v>
      </c>
      <c r="FN39" s="82"/>
    </row>
    <row r="40" spans="1:256" x14ac:dyDescent="0.15">
      <c r="A40">
        <f t="shared" si="9"/>
        <v>38</v>
      </c>
      <c r="B40" s="192" t="s">
        <v>216</v>
      </c>
      <c r="H40" s="6"/>
      <c r="I40" s="1"/>
      <c r="J40" s="1"/>
      <c r="K40" s="1"/>
      <c r="L40" s="9"/>
      <c r="M40" s="6">
        <v>2</v>
      </c>
      <c r="N40" s="37" t="s">
        <v>172</v>
      </c>
      <c r="P40" s="1"/>
      <c r="Q40" s="20"/>
      <c r="R40" s="6">
        <v>3</v>
      </c>
      <c r="S40" s="37" t="s">
        <v>1</v>
      </c>
      <c r="T40" s="1">
        <v>0.5</v>
      </c>
      <c r="U40" s="1"/>
      <c r="V40" s="20"/>
      <c r="W40" s="6">
        <v>0.5</v>
      </c>
      <c r="X40" s="1"/>
      <c r="Y40" s="1"/>
      <c r="Z40" s="1"/>
      <c r="AA40" s="19"/>
      <c r="AB40" s="6">
        <v>1</v>
      </c>
      <c r="AC40" s="1"/>
      <c r="AD40" s="1"/>
      <c r="AE40" s="1"/>
      <c r="AF40" s="9"/>
      <c r="AG40" s="6">
        <v>0.5</v>
      </c>
      <c r="AH40" s="1"/>
      <c r="AI40" s="1"/>
      <c r="AJ40" s="1"/>
      <c r="AK40" s="9"/>
      <c r="AL40" s="6">
        <v>3</v>
      </c>
      <c r="AM40" s="1">
        <v>1</v>
      </c>
      <c r="AN40" s="1"/>
      <c r="AO40" s="1"/>
      <c r="AP40" s="9"/>
      <c r="AQ40" s="33"/>
      <c r="AR40" s="28">
        <v>1.5</v>
      </c>
      <c r="AS40" s="1"/>
      <c r="AT40" s="1"/>
      <c r="AU40" s="1"/>
      <c r="AV40" s="9"/>
      <c r="AW40" s="28"/>
      <c r="AX40" s="28">
        <v>2.5</v>
      </c>
      <c r="AY40" s="1">
        <v>2</v>
      </c>
      <c r="AZ40" s="1"/>
      <c r="BA40" s="1"/>
      <c r="BB40" s="9"/>
      <c r="BC40" s="28"/>
      <c r="BD40" s="28">
        <v>1</v>
      </c>
      <c r="BE40" s="1"/>
      <c r="BF40" s="1"/>
      <c r="BG40" s="1"/>
      <c r="BH40" s="9"/>
      <c r="BI40" s="6">
        <v>3.5</v>
      </c>
      <c r="BJ40" s="1">
        <v>2</v>
      </c>
      <c r="BK40" s="1"/>
      <c r="BL40" s="1"/>
      <c r="BM40" s="9"/>
      <c r="BN40" s="28"/>
      <c r="BO40" s="28">
        <v>2</v>
      </c>
      <c r="BP40" s="1"/>
      <c r="BQ40" s="1"/>
      <c r="BR40" s="1"/>
      <c r="BS40" s="9"/>
      <c r="BT40" s="28">
        <v>3</v>
      </c>
      <c r="BU40" s="28">
        <v>0</v>
      </c>
      <c r="BV40" s="1"/>
      <c r="BW40" s="1"/>
      <c r="BX40" s="1"/>
      <c r="BY40" s="9"/>
      <c r="BZ40" s="28"/>
      <c r="CA40" s="28"/>
      <c r="CB40" s="1"/>
      <c r="CC40" s="1"/>
      <c r="CD40" s="1"/>
      <c r="CE40" s="9"/>
      <c r="CF40" s="28"/>
      <c r="CG40" s="28"/>
      <c r="CH40" s="1"/>
      <c r="CI40" s="1"/>
      <c r="CJ40" s="1"/>
      <c r="CK40" s="9"/>
      <c r="CL40" s="28"/>
      <c r="CM40" s="28"/>
      <c r="CN40" s="1"/>
      <c r="CO40" s="1"/>
      <c r="CP40" s="1"/>
      <c r="CQ40" s="9"/>
      <c r="CR40" s="28"/>
      <c r="CS40" s="28"/>
      <c r="CT40" s="1"/>
      <c r="CU40" s="1"/>
      <c r="CV40" s="1"/>
      <c r="CW40" s="9"/>
      <c r="CX40" s="28"/>
      <c r="CY40" s="28"/>
      <c r="CZ40" s="1"/>
      <c r="DA40" s="1"/>
      <c r="DB40" s="1"/>
      <c r="DC40" s="9"/>
      <c r="DD40" s="6"/>
      <c r="DE40" s="28"/>
      <c r="DF40" s="28"/>
      <c r="DG40" s="28"/>
      <c r="DH40" s="28"/>
      <c r="DI40" s="9"/>
      <c r="DJ40" s="6"/>
      <c r="DK40" s="28"/>
      <c r="DL40" s="28"/>
      <c r="DM40" s="28"/>
      <c r="DN40" s="28"/>
      <c r="DO40" s="9"/>
      <c r="DP40" s="6"/>
      <c r="DQ40" s="28"/>
      <c r="DR40" s="28"/>
      <c r="DS40" s="28"/>
      <c r="DT40" s="28"/>
      <c r="DU40" s="9"/>
      <c r="DV40" s="6"/>
      <c r="DW40" s="28"/>
      <c r="DX40" s="28"/>
      <c r="DY40" s="28"/>
      <c r="DZ40" s="28"/>
      <c r="EA40" s="9"/>
      <c r="EB40" s="6"/>
      <c r="EC40" s="28"/>
      <c r="ED40" s="28"/>
      <c r="EE40" s="28"/>
      <c r="EF40" s="28"/>
      <c r="EG40" s="9"/>
      <c r="EH40" s="28"/>
      <c r="EI40" s="28"/>
      <c r="EJ40" s="28"/>
      <c r="EK40" s="1"/>
      <c r="EL40" s="1"/>
      <c r="EM40" s="9"/>
      <c r="EN40" s="28"/>
      <c r="EO40" s="28"/>
      <c r="EP40" s="28"/>
      <c r="EQ40" s="1"/>
      <c r="ER40" s="1"/>
      <c r="ES40" s="9"/>
      <c r="ET40" s="27"/>
      <c r="EU40" s="27"/>
      <c r="EV40" s="28"/>
      <c r="EW40" s="1"/>
      <c r="EX40" s="1"/>
      <c r="EY40" s="9"/>
      <c r="EZ40" s="27"/>
      <c r="FA40" s="27"/>
      <c r="FB40" s="28"/>
      <c r="FC40" s="1"/>
      <c r="FD40" s="1"/>
      <c r="FE40" s="28"/>
      <c r="FF40" s="54">
        <f t="shared" si="10"/>
        <v>17</v>
      </c>
      <c r="FG40" s="55">
        <f t="shared" si="11"/>
        <v>5</v>
      </c>
      <c r="FH40" s="55">
        <f t="shared" si="12"/>
        <v>4</v>
      </c>
      <c r="FI40" s="55">
        <f t="shared" si="13"/>
        <v>8</v>
      </c>
      <c r="FJ40" s="56">
        <f t="shared" si="14"/>
        <v>0.41176470588235292</v>
      </c>
      <c r="FK40" s="28">
        <f t="shared" si="15"/>
        <v>1.7058823529411764</v>
      </c>
      <c r="FL40" s="55">
        <f t="shared" si="16"/>
        <v>12</v>
      </c>
      <c r="FM40" s="28">
        <f t="shared" si="17"/>
        <v>1.5833333333333333</v>
      </c>
      <c r="FN40" s="82"/>
    </row>
    <row r="41" spans="1:256" x14ac:dyDescent="0.15">
      <c r="A41">
        <f t="shared" si="9"/>
        <v>39</v>
      </c>
      <c r="B41" t="s">
        <v>174</v>
      </c>
      <c r="C41" s="6"/>
      <c r="D41" s="1"/>
      <c r="E41" s="1"/>
      <c r="F41" s="1"/>
      <c r="G41" s="9"/>
      <c r="H41" s="11"/>
      <c r="I41" s="12"/>
      <c r="J41" s="12"/>
      <c r="K41" s="12"/>
      <c r="L41" s="13"/>
      <c r="M41" s="11"/>
      <c r="N41" s="12"/>
      <c r="O41" s="12"/>
      <c r="P41" s="12"/>
      <c r="Q41" s="19"/>
      <c r="R41" s="11"/>
      <c r="S41" s="12"/>
      <c r="T41" s="12"/>
      <c r="U41" s="12"/>
      <c r="V41" s="19"/>
      <c r="W41" s="11"/>
      <c r="X41" s="12"/>
      <c r="Y41" s="12"/>
      <c r="Z41" s="12"/>
      <c r="AA41" s="13"/>
      <c r="AB41" s="11">
        <v>1.5</v>
      </c>
      <c r="AC41" s="12"/>
      <c r="AD41" s="12"/>
      <c r="AE41" s="12"/>
      <c r="AF41" s="13"/>
      <c r="AG41" s="11">
        <v>2</v>
      </c>
      <c r="AH41" s="12">
        <v>2.5</v>
      </c>
      <c r="AI41" s="12">
        <v>1.5</v>
      </c>
      <c r="AJ41" s="12"/>
      <c r="AK41" s="13"/>
      <c r="AL41" s="11">
        <v>3</v>
      </c>
      <c r="AM41" s="12">
        <v>1.5</v>
      </c>
      <c r="AN41" s="12"/>
      <c r="AO41" s="12"/>
      <c r="AP41" s="13"/>
      <c r="AQ41" s="33"/>
      <c r="AR41" s="27">
        <v>0.5</v>
      </c>
      <c r="AS41" s="12"/>
      <c r="AT41" s="12"/>
      <c r="AU41" s="12"/>
      <c r="AV41" s="13"/>
      <c r="AW41" s="27"/>
      <c r="AX41" s="27"/>
      <c r="AY41" s="12"/>
      <c r="AZ41" s="12"/>
      <c r="BA41" s="12"/>
      <c r="BB41" s="13"/>
      <c r="BC41" s="27"/>
      <c r="BD41" s="27"/>
      <c r="BE41" s="12"/>
      <c r="BF41" s="12"/>
      <c r="BG41" s="12"/>
      <c r="BH41" s="13"/>
      <c r="BI41" s="11"/>
      <c r="BJ41" s="12"/>
      <c r="BK41" s="12"/>
      <c r="BL41" s="12"/>
      <c r="BM41" s="13"/>
      <c r="BN41" s="27"/>
      <c r="BO41" s="27"/>
      <c r="BP41" s="12"/>
      <c r="BQ41" s="12"/>
      <c r="BR41" s="12"/>
      <c r="BS41" s="13"/>
      <c r="BT41" s="27"/>
      <c r="BU41" s="27"/>
      <c r="BV41" s="12"/>
      <c r="BW41" s="12"/>
      <c r="BX41" s="12"/>
      <c r="BY41" s="13"/>
      <c r="BZ41" s="27"/>
      <c r="CA41" s="27"/>
      <c r="CB41" s="12"/>
      <c r="CC41" s="12"/>
      <c r="CD41" s="12"/>
      <c r="CE41" s="13"/>
      <c r="CF41" s="27"/>
      <c r="CG41" s="27"/>
      <c r="CH41" s="12"/>
      <c r="CI41" s="12"/>
      <c r="CJ41" s="12"/>
      <c r="CK41" s="13"/>
      <c r="CL41" s="27">
        <v>1.5</v>
      </c>
      <c r="CM41" s="27"/>
      <c r="CN41" s="12"/>
      <c r="CO41" s="12"/>
      <c r="CP41" s="12"/>
      <c r="CQ41" s="13"/>
      <c r="CR41" s="27">
        <v>2.5</v>
      </c>
      <c r="CS41" s="27">
        <v>2</v>
      </c>
      <c r="CT41" s="12"/>
      <c r="CU41" s="12"/>
      <c r="CV41" s="12"/>
      <c r="CW41" s="13"/>
      <c r="CX41" s="27">
        <v>3</v>
      </c>
      <c r="CY41" s="27">
        <v>3</v>
      </c>
      <c r="CZ41" s="12">
        <v>3</v>
      </c>
      <c r="DA41" s="12">
        <v>2</v>
      </c>
      <c r="DB41" s="12">
        <v>0.5</v>
      </c>
      <c r="DC41" s="13"/>
      <c r="DD41" s="11"/>
      <c r="DE41" s="27">
        <v>0.5</v>
      </c>
      <c r="DF41" s="27"/>
      <c r="DG41" s="27"/>
      <c r="DH41" s="27"/>
      <c r="DI41" s="13"/>
      <c r="DJ41" s="11">
        <v>3</v>
      </c>
      <c r="DK41" s="27">
        <v>1.5</v>
      </c>
      <c r="DL41" s="27"/>
      <c r="DM41" s="27"/>
      <c r="DN41" s="27"/>
      <c r="DO41" s="13"/>
      <c r="DP41" s="11"/>
      <c r="DQ41" s="27">
        <v>0</v>
      </c>
      <c r="DR41" s="27"/>
      <c r="DS41" s="27"/>
      <c r="DT41" s="27"/>
      <c r="DU41" s="13"/>
      <c r="DV41" s="11">
        <v>2</v>
      </c>
      <c r="DW41" s="27">
        <v>0.5</v>
      </c>
      <c r="DX41" s="27"/>
      <c r="DY41" s="27"/>
      <c r="DZ41" s="27"/>
      <c r="EA41" s="13"/>
      <c r="EB41" s="11"/>
      <c r="EC41" s="27">
        <v>0.5</v>
      </c>
      <c r="ED41" s="27"/>
      <c r="EE41" s="27"/>
      <c r="EF41" s="27"/>
      <c r="EG41" s="13"/>
      <c r="EH41" s="27">
        <v>1</v>
      </c>
      <c r="EI41" s="27"/>
      <c r="EJ41" s="27"/>
      <c r="EK41" s="12"/>
      <c r="EL41" s="12"/>
      <c r="EM41" s="13"/>
      <c r="EN41" s="27"/>
      <c r="EO41" s="27">
        <v>1</v>
      </c>
      <c r="EP41" s="27"/>
      <c r="EQ41" s="12"/>
      <c r="ER41" s="12"/>
      <c r="ES41" s="13"/>
      <c r="ET41" s="27"/>
      <c r="EU41" s="27">
        <v>0</v>
      </c>
      <c r="EV41" s="28"/>
      <c r="EW41" s="1"/>
      <c r="EX41" s="1"/>
      <c r="EY41" s="9"/>
      <c r="EZ41" s="27"/>
      <c r="FA41" s="27"/>
      <c r="FB41" s="28"/>
      <c r="FC41" s="1"/>
      <c r="FD41" s="1"/>
      <c r="FE41" s="28"/>
      <c r="FF41" s="54">
        <f t="shared" si="10"/>
        <v>25</v>
      </c>
      <c r="FG41" s="55">
        <f t="shared" si="11"/>
        <v>7</v>
      </c>
      <c r="FH41" s="55">
        <f t="shared" si="12"/>
        <v>4</v>
      </c>
      <c r="FI41" s="55">
        <f t="shared" si="13"/>
        <v>14</v>
      </c>
      <c r="FJ41" s="56">
        <f t="shared" si="14"/>
        <v>0.36</v>
      </c>
      <c r="FK41" s="28">
        <f t="shared" si="15"/>
        <v>1.6</v>
      </c>
      <c r="FL41" s="55">
        <f t="shared" si="16"/>
        <v>15</v>
      </c>
      <c r="FM41" s="28">
        <f t="shared" si="17"/>
        <v>1.6666666666666667</v>
      </c>
      <c r="FN41" s="8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15">
      <c r="A42">
        <f t="shared" si="9"/>
        <v>40</v>
      </c>
      <c r="B42" s="192" t="s">
        <v>219</v>
      </c>
      <c r="C42" s="6">
        <v>0.5</v>
      </c>
      <c r="D42" s="1"/>
      <c r="E42" s="1"/>
      <c r="F42" s="1"/>
      <c r="G42" s="9"/>
      <c r="H42" s="11">
        <v>1.5</v>
      </c>
      <c r="I42" s="12"/>
      <c r="J42" s="12"/>
      <c r="K42" s="12"/>
      <c r="L42" s="13"/>
      <c r="M42" s="11">
        <v>2</v>
      </c>
      <c r="N42" s="12"/>
      <c r="O42" s="12"/>
      <c r="P42" s="12"/>
      <c r="Q42" s="19"/>
      <c r="R42" s="11"/>
      <c r="S42" s="12"/>
      <c r="T42" s="12"/>
      <c r="U42" s="12"/>
      <c r="V42" s="19"/>
      <c r="W42" s="11"/>
      <c r="X42" s="12"/>
      <c r="Y42" s="12"/>
      <c r="Z42" s="12"/>
      <c r="AA42" s="19"/>
      <c r="AB42" s="11"/>
      <c r="AC42" s="12"/>
      <c r="AD42" s="12"/>
      <c r="AE42" s="12"/>
      <c r="AF42" s="13"/>
      <c r="AG42" s="11"/>
      <c r="AH42" s="12"/>
      <c r="AI42" s="12"/>
      <c r="AJ42" s="12"/>
      <c r="AK42" s="13"/>
      <c r="AL42" s="11"/>
      <c r="AM42" s="12"/>
      <c r="AN42" s="12"/>
      <c r="AO42" s="12"/>
      <c r="AP42" s="19"/>
      <c r="AQ42" s="33"/>
      <c r="AR42" s="27"/>
      <c r="AS42" s="12"/>
      <c r="AT42" s="12"/>
      <c r="AU42" s="12"/>
      <c r="AV42" s="13"/>
      <c r="AW42" s="27">
        <v>1</v>
      </c>
      <c r="AX42" s="27"/>
      <c r="AY42" s="12"/>
      <c r="AZ42" s="12"/>
      <c r="BA42" s="12"/>
      <c r="BB42" s="13"/>
      <c r="BC42" s="27">
        <v>3</v>
      </c>
      <c r="BD42" s="27">
        <v>1.5</v>
      </c>
      <c r="BE42" s="12"/>
      <c r="BF42" s="12"/>
      <c r="BG42" s="12"/>
      <c r="BH42" s="13"/>
      <c r="BI42" s="11"/>
      <c r="BJ42" s="12"/>
      <c r="BK42" s="12"/>
      <c r="BL42" s="12"/>
      <c r="BM42" s="13"/>
      <c r="BN42" s="27">
        <v>3</v>
      </c>
      <c r="BO42" s="27">
        <v>2</v>
      </c>
      <c r="BP42" s="12">
        <v>1.5</v>
      </c>
      <c r="BQ42" s="12"/>
      <c r="BR42" s="12"/>
      <c r="BS42" s="13"/>
      <c r="BT42" s="27">
        <v>1.5</v>
      </c>
      <c r="BU42" s="27"/>
      <c r="BV42" s="12"/>
      <c r="BW42" s="12"/>
      <c r="BX42" s="12"/>
      <c r="BY42" s="13"/>
      <c r="BZ42" s="27">
        <v>2</v>
      </c>
      <c r="CA42" s="27">
        <v>1.5</v>
      </c>
      <c r="CB42" s="12"/>
      <c r="CC42" s="12"/>
      <c r="CD42" s="12"/>
      <c r="CE42" s="13"/>
      <c r="CF42" s="27">
        <v>2</v>
      </c>
      <c r="CG42" s="27">
        <v>4</v>
      </c>
      <c r="CH42" s="12">
        <v>0</v>
      </c>
      <c r="CI42" s="12"/>
      <c r="CJ42" s="12"/>
      <c r="CK42" s="13"/>
      <c r="CL42" s="27">
        <v>2</v>
      </c>
      <c r="CM42" s="27">
        <v>3</v>
      </c>
      <c r="CN42" s="12">
        <v>0.5</v>
      </c>
      <c r="CO42" s="12"/>
      <c r="CP42" s="12"/>
      <c r="CQ42" s="13"/>
      <c r="CR42" s="27">
        <v>2.5</v>
      </c>
      <c r="CS42" s="27">
        <v>1.5</v>
      </c>
      <c r="CT42" s="12"/>
      <c r="CU42" s="12"/>
      <c r="CV42" s="12"/>
      <c r="CW42" s="13"/>
      <c r="CX42" s="27">
        <v>1</v>
      </c>
      <c r="CY42" s="27"/>
      <c r="CZ42" s="12"/>
      <c r="DA42" s="12"/>
      <c r="DB42" s="12"/>
      <c r="DC42" s="13"/>
      <c r="DD42" s="11"/>
      <c r="DE42" s="27">
        <v>2</v>
      </c>
      <c r="DF42" s="27">
        <v>0.5</v>
      </c>
      <c r="DG42" s="27"/>
      <c r="DH42" s="27"/>
      <c r="DI42" s="13"/>
      <c r="DJ42" s="11">
        <v>1</v>
      </c>
      <c r="DK42" s="27"/>
      <c r="DL42" s="27"/>
      <c r="DM42" s="27"/>
      <c r="DN42" s="27"/>
      <c r="DO42" s="13"/>
      <c r="DP42" s="11">
        <v>0</v>
      </c>
      <c r="DQ42" s="27"/>
      <c r="DR42" s="27"/>
      <c r="DS42" s="27"/>
      <c r="DT42" s="27"/>
      <c r="DU42" s="13"/>
      <c r="DV42" s="11"/>
      <c r="DW42" s="27">
        <v>0.5</v>
      </c>
      <c r="DX42" s="27"/>
      <c r="DY42" s="27"/>
      <c r="DZ42" s="27"/>
      <c r="EA42" s="13"/>
      <c r="EB42" s="11"/>
      <c r="EC42" s="27"/>
      <c r="ED42" s="27"/>
      <c r="EE42" s="27"/>
      <c r="EF42" s="27"/>
      <c r="EG42" s="13"/>
      <c r="EH42" s="27"/>
      <c r="EI42" s="27"/>
      <c r="EJ42" s="27"/>
      <c r="EK42" s="12"/>
      <c r="EL42" s="12"/>
      <c r="EM42" s="13"/>
      <c r="EN42" s="27"/>
      <c r="EO42" s="27"/>
      <c r="EP42" s="27"/>
      <c r="EQ42" s="12"/>
      <c r="ER42" s="12"/>
      <c r="ES42" s="13"/>
      <c r="ET42" s="27"/>
      <c r="EU42" s="27"/>
      <c r="EV42" s="28"/>
      <c r="EW42" s="1"/>
      <c r="EX42" s="1"/>
      <c r="EY42" s="9"/>
      <c r="EZ42" s="27"/>
      <c r="FA42" s="27"/>
      <c r="FB42" s="28"/>
      <c r="FC42" s="1"/>
      <c r="FD42" s="1"/>
      <c r="FE42" s="28"/>
      <c r="FF42" s="54">
        <f t="shared" si="10"/>
        <v>26</v>
      </c>
      <c r="FG42" s="55">
        <f t="shared" si="11"/>
        <v>5</v>
      </c>
      <c r="FH42" s="55">
        <f t="shared" si="12"/>
        <v>6</v>
      </c>
      <c r="FI42" s="55">
        <f t="shared" si="13"/>
        <v>15</v>
      </c>
      <c r="FJ42" s="56">
        <f t="shared" si="14"/>
        <v>0.30769230769230771</v>
      </c>
      <c r="FK42" s="28">
        <f t="shared" si="15"/>
        <v>1.5961538461538463</v>
      </c>
      <c r="FL42" s="55">
        <f t="shared" si="16"/>
        <v>17</v>
      </c>
      <c r="FM42" s="28">
        <f t="shared" si="17"/>
        <v>1.5294117647058822</v>
      </c>
      <c r="FN42" s="8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15">
      <c r="A43">
        <f t="shared" si="9"/>
        <v>41</v>
      </c>
      <c r="B43" t="s">
        <v>92</v>
      </c>
      <c r="C43" s="6"/>
      <c r="D43" s="1"/>
      <c r="E43" s="1"/>
      <c r="F43" s="1"/>
      <c r="G43" s="9"/>
      <c r="H43" s="11"/>
      <c r="I43" s="12"/>
      <c r="J43" s="12"/>
      <c r="K43" s="12"/>
      <c r="L43" s="13"/>
      <c r="M43" s="11"/>
      <c r="N43" s="37"/>
      <c r="O43" s="12"/>
      <c r="P43" s="12"/>
      <c r="Q43" s="19"/>
      <c r="R43" s="11"/>
      <c r="S43" s="12"/>
      <c r="T43" s="12"/>
      <c r="U43" s="12"/>
      <c r="V43" s="19"/>
      <c r="W43" s="11"/>
      <c r="X43" s="12"/>
      <c r="Y43" s="12"/>
      <c r="Z43" s="12"/>
      <c r="AA43" s="19"/>
      <c r="AB43" s="11"/>
      <c r="AC43" s="12"/>
      <c r="AD43" s="12"/>
      <c r="AE43" s="12"/>
      <c r="AF43" s="13"/>
      <c r="AG43" s="11"/>
      <c r="AH43" s="12"/>
      <c r="AI43" s="12"/>
      <c r="AJ43" s="12"/>
      <c r="AK43" s="13"/>
      <c r="AL43" s="11"/>
      <c r="AM43" s="12"/>
      <c r="AN43" s="12"/>
      <c r="AO43" s="12"/>
      <c r="AP43" s="13"/>
      <c r="AQ43" s="33"/>
      <c r="AR43" s="27"/>
      <c r="AS43" s="12"/>
      <c r="AT43" s="12"/>
      <c r="AU43" s="12"/>
      <c r="AV43" s="13"/>
      <c r="AW43" s="27"/>
      <c r="AX43" s="27"/>
      <c r="AY43" s="12"/>
      <c r="AZ43" s="12"/>
      <c r="BA43" s="12"/>
      <c r="BB43" s="13"/>
      <c r="BC43" s="27"/>
      <c r="BD43" s="27"/>
      <c r="BE43" s="12"/>
      <c r="BF43" s="12"/>
      <c r="BG43" s="12"/>
      <c r="BH43" s="13"/>
      <c r="BI43" s="11"/>
      <c r="BJ43" s="12"/>
      <c r="BK43" s="12"/>
      <c r="BL43" s="12"/>
      <c r="BM43" s="13"/>
      <c r="BN43" s="27"/>
      <c r="BO43" s="27"/>
      <c r="BP43" s="12"/>
      <c r="BQ43" s="12"/>
      <c r="BR43" s="12"/>
      <c r="BS43" s="13"/>
      <c r="BT43" s="27"/>
      <c r="BU43" s="27"/>
      <c r="BV43" s="12"/>
      <c r="BW43" s="12"/>
      <c r="BX43" s="12"/>
      <c r="BY43" s="13"/>
      <c r="BZ43" s="27"/>
      <c r="CA43" s="27"/>
      <c r="CB43" s="12"/>
      <c r="CC43" s="12"/>
      <c r="CD43" s="12"/>
      <c r="CE43" s="13"/>
      <c r="CF43" s="27"/>
      <c r="CG43" s="27"/>
      <c r="CH43" s="12"/>
      <c r="CI43" s="12"/>
      <c r="CJ43" s="12"/>
      <c r="CK43" s="13"/>
      <c r="CL43" s="27"/>
      <c r="CM43" s="27"/>
      <c r="CN43" s="12"/>
      <c r="CO43" s="12"/>
      <c r="CP43" s="12"/>
      <c r="CQ43" s="13"/>
      <c r="CR43" s="27"/>
      <c r="CS43" s="27"/>
      <c r="CT43" s="12"/>
      <c r="CU43" s="12"/>
      <c r="CV43" s="12"/>
      <c r="CW43" s="13"/>
      <c r="CX43" s="27"/>
      <c r="CY43" s="27"/>
      <c r="CZ43" s="12"/>
      <c r="DA43" s="12"/>
      <c r="DB43" s="12"/>
      <c r="DC43" s="13"/>
      <c r="DD43" s="11"/>
      <c r="DE43" s="27"/>
      <c r="DF43" s="27"/>
      <c r="DG43" s="27"/>
      <c r="DH43" s="27"/>
      <c r="DI43" s="13"/>
      <c r="DJ43" s="11"/>
      <c r="DK43" s="27"/>
      <c r="DL43" s="27"/>
      <c r="DM43" s="27"/>
      <c r="DN43" s="27"/>
      <c r="DO43" s="13"/>
      <c r="DP43" s="11"/>
      <c r="DQ43" s="27"/>
      <c r="DR43" s="27"/>
      <c r="DS43" s="27"/>
      <c r="DT43" s="27"/>
      <c r="DU43" s="13"/>
      <c r="DV43" s="11"/>
      <c r="DW43" s="27"/>
      <c r="DX43" s="27"/>
      <c r="DY43" s="27"/>
      <c r="DZ43" s="27"/>
      <c r="EA43" s="13"/>
      <c r="EB43" s="11"/>
      <c r="EC43" s="27"/>
      <c r="ED43" s="27"/>
      <c r="EE43" s="27"/>
      <c r="EF43" s="27"/>
      <c r="EG43" s="13"/>
      <c r="EH43" s="27"/>
      <c r="EI43" s="27">
        <v>1</v>
      </c>
      <c r="EJ43" s="27"/>
      <c r="EK43" s="12"/>
      <c r="EL43" s="12"/>
      <c r="EM43" s="13"/>
      <c r="EN43" s="27"/>
      <c r="EO43" s="27">
        <v>2</v>
      </c>
      <c r="EP43" s="27">
        <v>3.5</v>
      </c>
      <c r="EQ43" s="12">
        <v>1</v>
      </c>
      <c r="ER43" s="12"/>
      <c r="ES43" s="13"/>
      <c r="ET43" s="27"/>
      <c r="EU43" s="27">
        <v>2</v>
      </c>
      <c r="EV43" s="28">
        <v>0</v>
      </c>
      <c r="EW43" s="1"/>
      <c r="EX43" s="1"/>
      <c r="EY43" s="9"/>
      <c r="EZ43" s="27"/>
      <c r="FA43" s="27"/>
      <c r="FB43" s="28"/>
      <c r="FC43" s="1"/>
      <c r="FD43" s="1"/>
      <c r="FE43" s="28"/>
      <c r="FF43" s="54">
        <f t="shared" si="10"/>
        <v>6</v>
      </c>
      <c r="FG43" s="59">
        <f t="shared" si="11"/>
        <v>1</v>
      </c>
      <c r="FH43" s="59">
        <f t="shared" si="12"/>
        <v>2</v>
      </c>
      <c r="FI43" s="59">
        <f t="shared" si="13"/>
        <v>3</v>
      </c>
      <c r="FJ43" s="56">
        <f t="shared" si="14"/>
        <v>0.33333333333333331</v>
      </c>
      <c r="FK43" s="27">
        <f t="shared" si="15"/>
        <v>1.5833333333333333</v>
      </c>
      <c r="FL43" s="55">
        <f t="shared" si="16"/>
        <v>2</v>
      </c>
      <c r="FM43" s="27">
        <f t="shared" si="17"/>
        <v>3</v>
      </c>
      <c r="FN43" s="8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15">
      <c r="A44">
        <f t="shared" si="9"/>
        <v>42</v>
      </c>
      <c r="B44" s="192" t="s">
        <v>217</v>
      </c>
      <c r="H44" s="6"/>
      <c r="I44" s="1"/>
      <c r="J44" s="1"/>
      <c r="K44" s="1"/>
      <c r="L44" s="9"/>
      <c r="M44" s="6">
        <v>0</v>
      </c>
      <c r="P44" s="1"/>
      <c r="Q44" s="20"/>
      <c r="R44" s="6"/>
      <c r="S44" s="1"/>
      <c r="T44" s="1"/>
      <c r="U44" s="1"/>
      <c r="V44" s="20"/>
      <c r="W44" s="6">
        <v>2.5</v>
      </c>
      <c r="X44" s="1">
        <v>2.5</v>
      </c>
      <c r="Y44" s="37" t="s">
        <v>2</v>
      </c>
      <c r="Z44" s="1">
        <v>0.5</v>
      </c>
      <c r="AA44" s="19"/>
      <c r="AB44" s="6">
        <v>0.5</v>
      </c>
      <c r="AC44" s="1"/>
      <c r="AD44" s="1"/>
      <c r="AE44" s="1"/>
      <c r="AF44" s="9"/>
      <c r="AG44" s="6">
        <v>0</v>
      </c>
      <c r="AH44" s="1"/>
      <c r="AI44" s="1"/>
      <c r="AJ44" s="1"/>
      <c r="AK44" s="9"/>
      <c r="AL44" s="6">
        <v>1</v>
      </c>
      <c r="AM44" s="1"/>
      <c r="AN44" s="1"/>
      <c r="AO44" s="1"/>
      <c r="AP44" s="9"/>
      <c r="AQ44" s="33">
        <v>2</v>
      </c>
      <c r="AR44" s="28"/>
      <c r="AS44" s="1"/>
      <c r="AT44" s="1"/>
      <c r="AU44" s="1"/>
      <c r="AV44" s="9"/>
      <c r="AW44" s="28">
        <v>2.5</v>
      </c>
      <c r="AX44" s="28">
        <v>1.5</v>
      </c>
      <c r="AY44" s="1"/>
      <c r="AZ44" s="1"/>
      <c r="BA44" s="1"/>
      <c r="BB44" s="9"/>
      <c r="BC44" s="28"/>
      <c r="BD44" s="28">
        <v>2.5</v>
      </c>
      <c r="BE44" s="1">
        <v>1</v>
      </c>
      <c r="BF44" s="1"/>
      <c r="BG44" s="1"/>
      <c r="BH44" s="9"/>
      <c r="BI44" s="6">
        <v>0</v>
      </c>
      <c r="BJ44" s="1"/>
      <c r="BK44" s="1"/>
      <c r="BL44" s="1"/>
      <c r="BM44" s="9"/>
      <c r="BN44" s="28"/>
      <c r="BO44" s="28">
        <v>2</v>
      </c>
      <c r="BP44" s="1">
        <v>2</v>
      </c>
      <c r="BQ44" s="1"/>
      <c r="BR44" s="1"/>
      <c r="BS44" s="9"/>
      <c r="BT44" s="28"/>
      <c r="BU44" s="28">
        <v>3</v>
      </c>
      <c r="BV44" s="1">
        <v>2.5</v>
      </c>
      <c r="BW44" s="37" t="s">
        <v>172</v>
      </c>
      <c r="BX44" s="1">
        <v>0.5</v>
      </c>
      <c r="BY44" s="9"/>
      <c r="BZ44" s="28"/>
      <c r="CA44" s="28">
        <v>2</v>
      </c>
      <c r="CB44" s="1"/>
      <c r="CC44" s="1"/>
      <c r="CD44" s="1"/>
      <c r="CE44" s="9"/>
      <c r="CF44" s="28"/>
      <c r="CG44" s="28">
        <v>1.5</v>
      </c>
      <c r="CH44" s="1"/>
      <c r="CI44" s="1"/>
      <c r="CJ44" s="1"/>
      <c r="CK44" s="9"/>
      <c r="CL44" s="28">
        <v>2</v>
      </c>
      <c r="CM44" s="28"/>
      <c r="CN44" s="1"/>
      <c r="CO44" s="1"/>
      <c r="CP44" s="1"/>
      <c r="CQ44" s="9"/>
      <c r="CR44" s="28"/>
      <c r="CS44" s="28">
        <v>2</v>
      </c>
      <c r="CT44" s="1"/>
      <c r="CU44" s="1"/>
      <c r="CV44" s="1"/>
      <c r="CW44" s="9"/>
      <c r="CX44" s="28"/>
      <c r="CY44" s="28">
        <v>2</v>
      </c>
      <c r="CZ44" s="1"/>
      <c r="DA44" s="1"/>
      <c r="DB44" s="1"/>
      <c r="DC44" s="9"/>
      <c r="DD44" s="6"/>
      <c r="DE44" s="28">
        <v>2</v>
      </c>
      <c r="DF44" s="28">
        <v>2.5</v>
      </c>
      <c r="DG44" s="28">
        <v>0.5</v>
      </c>
      <c r="DH44" s="28"/>
      <c r="DI44" s="9"/>
      <c r="DJ44" s="6"/>
      <c r="DK44" s="28">
        <v>1.5</v>
      </c>
      <c r="DL44" s="28"/>
      <c r="DM44" s="28"/>
      <c r="DN44" s="28"/>
      <c r="DO44" s="9"/>
      <c r="DP44" s="6"/>
      <c r="DQ44" s="28"/>
      <c r="DR44" s="28"/>
      <c r="DS44" s="28"/>
      <c r="DT44" s="28"/>
      <c r="DU44" s="9"/>
      <c r="DV44" s="6"/>
      <c r="DW44" s="28"/>
      <c r="DX44" s="28"/>
      <c r="DY44" s="28"/>
      <c r="DZ44" s="28"/>
      <c r="EA44" s="9"/>
      <c r="EB44" s="6"/>
      <c r="EC44" s="28"/>
      <c r="ED44" s="28"/>
      <c r="EE44" s="28"/>
      <c r="EF44" s="28"/>
      <c r="EG44" s="9"/>
      <c r="EH44" s="28"/>
      <c r="EI44" s="28"/>
      <c r="EJ44" s="28"/>
      <c r="EK44" s="1"/>
      <c r="EL44" s="1"/>
      <c r="EM44" s="9"/>
      <c r="EN44" s="28"/>
      <c r="EO44" s="28"/>
      <c r="EP44" s="28"/>
      <c r="EQ44" s="1"/>
      <c r="ER44" s="1"/>
      <c r="ES44" s="9"/>
      <c r="ET44" s="27"/>
      <c r="EU44" s="27"/>
      <c r="EV44" s="28"/>
      <c r="EW44" s="1"/>
      <c r="EX44" s="1"/>
      <c r="EY44" s="9"/>
      <c r="EZ44" s="27"/>
      <c r="FA44" s="27"/>
      <c r="FB44" s="28"/>
      <c r="FC44" s="1"/>
      <c r="FD44" s="1"/>
      <c r="FE44" s="28"/>
      <c r="FF44" s="54">
        <f t="shared" si="10"/>
        <v>27</v>
      </c>
      <c r="FG44" s="55">
        <f t="shared" si="11"/>
        <v>7</v>
      </c>
      <c r="FH44" s="55">
        <f t="shared" si="12"/>
        <v>8</v>
      </c>
      <c r="FI44" s="55">
        <f t="shared" si="13"/>
        <v>12</v>
      </c>
      <c r="FJ44" s="56">
        <f t="shared" si="14"/>
        <v>0.40740740740740738</v>
      </c>
      <c r="FK44" s="28">
        <f t="shared" si="15"/>
        <v>1.5740740740740742</v>
      </c>
      <c r="FL44" s="55">
        <f t="shared" si="16"/>
        <v>18</v>
      </c>
      <c r="FM44" s="28">
        <f t="shared" si="17"/>
        <v>1.6111111111111112</v>
      </c>
      <c r="FN44" s="82"/>
    </row>
    <row r="45" spans="1:256" x14ac:dyDescent="0.15">
      <c r="A45">
        <f t="shared" si="9"/>
        <v>43</v>
      </c>
      <c r="B45" t="s">
        <v>197</v>
      </c>
      <c r="H45" s="6"/>
      <c r="I45" s="1"/>
      <c r="J45" s="1"/>
      <c r="K45" s="1"/>
      <c r="L45" s="9"/>
      <c r="M45" s="6"/>
      <c r="P45" s="1"/>
      <c r="Q45" s="20"/>
      <c r="R45" s="6"/>
      <c r="S45" s="1"/>
      <c r="T45" s="1"/>
      <c r="U45" s="1"/>
      <c r="V45" s="20"/>
      <c r="W45" s="6"/>
      <c r="X45" s="1"/>
      <c r="Y45" s="1"/>
      <c r="Z45" s="1"/>
      <c r="AA45" s="19"/>
      <c r="AB45" s="6"/>
      <c r="AC45" s="1"/>
      <c r="AD45" s="1"/>
      <c r="AE45" s="1"/>
      <c r="AF45" s="9"/>
      <c r="AG45" s="6"/>
      <c r="AH45" s="1"/>
      <c r="AI45" s="1"/>
      <c r="AJ45" s="1"/>
      <c r="AK45" s="9"/>
      <c r="AL45" s="6"/>
      <c r="AM45" s="1"/>
      <c r="AN45" s="1"/>
      <c r="AO45" s="1"/>
      <c r="AP45" s="9"/>
      <c r="AQ45" s="33"/>
      <c r="AR45" s="28"/>
      <c r="AS45" s="1"/>
      <c r="AT45" s="1"/>
      <c r="AU45" s="1"/>
      <c r="AV45" s="9"/>
      <c r="AW45" s="28"/>
      <c r="AX45" s="28"/>
      <c r="AY45" s="1"/>
      <c r="AZ45" s="1"/>
      <c r="BA45" s="1"/>
      <c r="BB45" s="9"/>
      <c r="BC45" s="28"/>
      <c r="BD45" s="28"/>
      <c r="BE45" s="1"/>
      <c r="BF45" s="1"/>
      <c r="BG45" s="1"/>
      <c r="BH45" s="9"/>
      <c r="BI45" s="6"/>
      <c r="BJ45" s="1"/>
      <c r="BK45" s="1"/>
      <c r="BL45" s="1"/>
      <c r="BM45" s="9"/>
      <c r="BN45" s="28"/>
      <c r="BO45" s="28"/>
      <c r="BP45" s="1"/>
      <c r="BQ45" s="1"/>
      <c r="BR45" s="1"/>
      <c r="BS45" s="9"/>
      <c r="BT45" s="28"/>
      <c r="BU45" s="28"/>
      <c r="BV45" s="1"/>
      <c r="BW45" s="1"/>
      <c r="BX45" s="1"/>
      <c r="BY45" s="9"/>
      <c r="BZ45" s="28"/>
      <c r="CA45" s="28"/>
      <c r="CB45" s="1"/>
      <c r="CC45" s="1"/>
      <c r="CD45" s="1"/>
      <c r="CE45" s="9"/>
      <c r="CF45" s="28"/>
      <c r="CG45" s="28"/>
      <c r="CH45" s="1"/>
      <c r="CI45" s="1"/>
      <c r="CJ45" s="1"/>
      <c r="CK45" s="9"/>
      <c r="CL45" s="28"/>
      <c r="CM45" s="28"/>
      <c r="CN45" s="1"/>
      <c r="CO45" s="1"/>
      <c r="CP45" s="1"/>
      <c r="CQ45" s="9"/>
      <c r="CR45" s="28"/>
      <c r="CS45" s="28"/>
      <c r="CT45" s="1"/>
      <c r="CU45" s="1"/>
      <c r="CV45" s="1"/>
      <c r="CW45" s="9"/>
      <c r="CX45" s="28"/>
      <c r="CY45" s="28">
        <v>3</v>
      </c>
      <c r="CZ45" s="1">
        <v>1</v>
      </c>
      <c r="DA45" s="1"/>
      <c r="DB45" s="1"/>
      <c r="DC45" s="9"/>
      <c r="DD45" s="6"/>
      <c r="DE45" s="28">
        <v>0.5</v>
      </c>
      <c r="DF45" s="28"/>
      <c r="DG45" s="28"/>
      <c r="DH45" s="28"/>
      <c r="DI45" s="9"/>
      <c r="DJ45" s="6">
        <v>3</v>
      </c>
      <c r="DK45" s="28">
        <v>3</v>
      </c>
      <c r="DL45" s="28">
        <v>1.5</v>
      </c>
      <c r="DM45" s="28"/>
      <c r="DN45" s="28"/>
      <c r="DO45" s="9"/>
      <c r="DP45" s="6"/>
      <c r="DQ45" s="28">
        <v>2</v>
      </c>
      <c r="DR45" s="28"/>
      <c r="DS45" s="28"/>
      <c r="DT45" s="28"/>
      <c r="DU45" s="9"/>
      <c r="DV45" s="6"/>
      <c r="DW45" s="28">
        <v>2</v>
      </c>
      <c r="DX45" s="28">
        <v>1</v>
      </c>
      <c r="DY45" s="28"/>
      <c r="DZ45" s="28"/>
      <c r="EA45" s="9"/>
      <c r="EB45" s="6"/>
      <c r="EC45" s="28">
        <v>3</v>
      </c>
      <c r="ED45" s="28">
        <v>0</v>
      </c>
      <c r="EE45" s="28"/>
      <c r="EF45" s="28"/>
      <c r="EG45" s="9"/>
      <c r="EH45" s="28"/>
      <c r="EI45" s="28">
        <v>0.5</v>
      </c>
      <c r="EJ45" s="28"/>
      <c r="EK45" s="1"/>
      <c r="EL45" s="1"/>
      <c r="EM45" s="9"/>
      <c r="EN45" s="28"/>
      <c r="EO45" s="28">
        <v>1.5</v>
      </c>
      <c r="EP45" s="28"/>
      <c r="EQ45" s="1"/>
      <c r="ER45" s="1"/>
      <c r="ES45" s="9"/>
      <c r="ET45" s="27"/>
      <c r="EU45" s="27">
        <v>0</v>
      </c>
      <c r="EV45" s="28"/>
      <c r="EW45" s="1"/>
      <c r="EX45" s="1"/>
      <c r="EY45" s="9"/>
      <c r="EZ45" s="27"/>
      <c r="FA45" s="27"/>
      <c r="FB45" s="28"/>
      <c r="FC45" s="1"/>
      <c r="FD45" s="1"/>
      <c r="FE45" s="28"/>
      <c r="FF45" s="54">
        <f t="shared" si="10"/>
        <v>14</v>
      </c>
      <c r="FG45" s="55">
        <f t="shared" si="11"/>
        <v>4</v>
      </c>
      <c r="FH45" s="55">
        <f t="shared" si="12"/>
        <v>2</v>
      </c>
      <c r="FI45" s="55">
        <f t="shared" si="13"/>
        <v>8</v>
      </c>
      <c r="FJ45" s="66">
        <f t="shared" si="14"/>
        <v>0.35714285714285715</v>
      </c>
      <c r="FK45" s="28">
        <f t="shared" si="15"/>
        <v>1.5714285714285714</v>
      </c>
      <c r="FL45" s="55">
        <f t="shared" si="16"/>
        <v>9</v>
      </c>
      <c r="FM45" s="28">
        <f t="shared" si="17"/>
        <v>1.5555555555555556</v>
      </c>
      <c r="FN45" s="82"/>
    </row>
    <row r="46" spans="1:256" x14ac:dyDescent="0.15">
      <c r="A46">
        <f t="shared" si="9"/>
        <v>44</v>
      </c>
      <c r="B46" s="14" t="s">
        <v>182</v>
      </c>
      <c r="C46" s="6"/>
      <c r="D46" s="1"/>
      <c r="E46" s="1"/>
      <c r="F46" s="1"/>
      <c r="G46" s="9"/>
      <c r="H46" s="11"/>
      <c r="I46" s="12"/>
      <c r="J46" s="12"/>
      <c r="K46" s="12"/>
      <c r="L46" s="13"/>
      <c r="M46" s="11"/>
      <c r="N46" s="12"/>
      <c r="O46" s="12"/>
      <c r="P46" s="12"/>
      <c r="Q46" s="19"/>
      <c r="R46" s="11"/>
      <c r="S46" s="12"/>
      <c r="T46" s="12"/>
      <c r="U46" s="12"/>
      <c r="V46" s="19"/>
      <c r="W46" s="11"/>
      <c r="X46" s="12"/>
      <c r="Y46" s="12"/>
      <c r="Z46" s="12"/>
      <c r="AA46" s="19"/>
      <c r="AB46" s="11"/>
      <c r="AC46" s="12"/>
      <c r="AD46" s="12"/>
      <c r="AE46" s="12"/>
      <c r="AF46" s="13"/>
      <c r="AG46" s="11"/>
      <c r="AH46" s="12"/>
      <c r="AI46" s="12"/>
      <c r="AJ46" s="12"/>
      <c r="AK46" s="13"/>
      <c r="AL46" s="11"/>
      <c r="AM46" s="12"/>
      <c r="AN46" s="12"/>
      <c r="AO46" s="12"/>
      <c r="AP46" s="13"/>
      <c r="AQ46" s="33">
        <v>2</v>
      </c>
      <c r="AR46" s="27">
        <v>1.5</v>
      </c>
      <c r="AS46" s="12"/>
      <c r="AT46" s="12"/>
      <c r="AU46" s="12"/>
      <c r="AV46" s="13"/>
      <c r="AW46" s="27">
        <v>0</v>
      </c>
      <c r="AX46" s="27"/>
      <c r="AY46" s="12"/>
      <c r="AZ46" s="12"/>
      <c r="BA46" s="12"/>
      <c r="BB46" s="13"/>
      <c r="BC46" s="27"/>
      <c r="BD46" s="27"/>
      <c r="BE46" s="12"/>
      <c r="BF46" s="12"/>
      <c r="BG46" s="12"/>
      <c r="BH46" s="13"/>
      <c r="BI46" s="11">
        <v>0.5</v>
      </c>
      <c r="BJ46" s="12"/>
      <c r="BK46" s="12"/>
      <c r="BL46" s="12"/>
      <c r="BM46" s="13"/>
      <c r="BN46" s="27">
        <v>1.5</v>
      </c>
      <c r="BO46" s="27"/>
      <c r="BP46" s="12"/>
      <c r="BQ46" s="12"/>
      <c r="BR46" s="12"/>
      <c r="BS46" s="13"/>
      <c r="BT46" s="27">
        <v>3</v>
      </c>
      <c r="BU46" s="27">
        <v>1</v>
      </c>
      <c r="BV46" s="12"/>
      <c r="BW46" s="12"/>
      <c r="BX46" s="12"/>
      <c r="BY46" s="13"/>
      <c r="BZ46" s="27">
        <v>2.5</v>
      </c>
      <c r="CA46" s="27">
        <v>0.5</v>
      </c>
      <c r="CB46" s="12"/>
      <c r="CC46" s="12"/>
      <c r="CD46" s="12"/>
      <c r="CE46" s="13"/>
      <c r="CF46" s="27">
        <v>4</v>
      </c>
      <c r="CG46" s="27">
        <v>0</v>
      </c>
      <c r="CH46" s="12"/>
      <c r="CI46" s="12"/>
      <c r="CJ46" s="12"/>
      <c r="CK46" s="13"/>
      <c r="CL46" s="27"/>
      <c r="CM46" s="27"/>
      <c r="CN46" s="12"/>
      <c r="CO46" s="12"/>
      <c r="CP46" s="12"/>
      <c r="CQ46" s="13"/>
      <c r="CR46" s="27">
        <v>2.5</v>
      </c>
      <c r="CS46" s="27">
        <v>2</v>
      </c>
      <c r="CT46" s="12">
        <v>1.5</v>
      </c>
      <c r="CU46" s="12"/>
      <c r="CV46" s="12"/>
      <c r="CW46" s="13"/>
      <c r="CX46" s="27"/>
      <c r="CY46" s="27">
        <v>1</v>
      </c>
      <c r="CZ46" s="12"/>
      <c r="DA46" s="12"/>
      <c r="DB46" s="12"/>
      <c r="DC46" s="13"/>
      <c r="DD46" s="11"/>
      <c r="DE46" s="27"/>
      <c r="DF46" s="27"/>
      <c r="DG46" s="27"/>
      <c r="DH46" s="27"/>
      <c r="DI46" s="13"/>
      <c r="DJ46" s="11"/>
      <c r="DK46" s="27"/>
      <c r="DL46" s="27"/>
      <c r="DM46" s="27"/>
      <c r="DN46" s="27"/>
      <c r="DO46" s="13"/>
      <c r="DP46" s="11"/>
      <c r="DQ46" s="27"/>
      <c r="DR46" s="27"/>
      <c r="DS46" s="27"/>
      <c r="DT46" s="27"/>
      <c r="DU46" s="13"/>
      <c r="DV46" s="11"/>
      <c r="DW46" s="27"/>
      <c r="DX46" s="27"/>
      <c r="DY46" s="27"/>
      <c r="DZ46" s="27"/>
      <c r="EA46" s="13"/>
      <c r="EB46" s="11"/>
      <c r="EC46" s="27"/>
      <c r="ED46" s="27"/>
      <c r="EE46" s="27"/>
      <c r="EF46" s="27"/>
      <c r="EG46" s="13"/>
      <c r="EH46" s="27"/>
      <c r="EI46" s="27"/>
      <c r="EJ46" s="27"/>
      <c r="EK46" s="12"/>
      <c r="EL46" s="12"/>
      <c r="EM46" s="13"/>
      <c r="EN46" s="27"/>
      <c r="EO46" s="27"/>
      <c r="EP46" s="27"/>
      <c r="EQ46" s="12"/>
      <c r="ER46" s="12"/>
      <c r="ES46" s="13"/>
      <c r="ET46" s="27"/>
      <c r="EU46" s="27"/>
      <c r="EV46" s="28"/>
      <c r="EW46" s="1"/>
      <c r="EX46" s="1"/>
      <c r="EY46" s="9"/>
      <c r="EZ46" s="27"/>
      <c r="FA46" s="27"/>
      <c r="FB46" s="28"/>
      <c r="FC46" s="1"/>
      <c r="FD46" s="1"/>
      <c r="FE46" s="28"/>
      <c r="FF46" s="54">
        <f t="shared" si="10"/>
        <v>15</v>
      </c>
      <c r="FG46" s="55">
        <f t="shared" si="11"/>
        <v>4</v>
      </c>
      <c r="FH46" s="55">
        <f t="shared" si="12"/>
        <v>2</v>
      </c>
      <c r="FI46" s="55">
        <f t="shared" si="13"/>
        <v>9</v>
      </c>
      <c r="FJ46" s="56">
        <f t="shared" si="14"/>
        <v>0.33333333333333331</v>
      </c>
      <c r="FK46" s="28">
        <f t="shared" si="15"/>
        <v>1.5666666666666667</v>
      </c>
      <c r="FL46" s="55">
        <f t="shared" si="16"/>
        <v>9</v>
      </c>
      <c r="FM46" s="28">
        <f t="shared" si="17"/>
        <v>1.6666666666666667</v>
      </c>
      <c r="FN46" s="8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15">
      <c r="A47">
        <f t="shared" si="9"/>
        <v>45</v>
      </c>
      <c r="B47" s="192" t="s">
        <v>220</v>
      </c>
      <c r="H47" s="6">
        <v>1</v>
      </c>
      <c r="I47" s="1"/>
      <c r="J47" s="1"/>
      <c r="K47" s="1"/>
      <c r="L47" s="9"/>
      <c r="M47" s="6">
        <v>2</v>
      </c>
      <c r="N47" s="37" t="s">
        <v>172</v>
      </c>
      <c r="O47">
        <v>0.5</v>
      </c>
      <c r="P47" s="1"/>
      <c r="Q47" s="20"/>
      <c r="R47" s="6">
        <v>3.5</v>
      </c>
      <c r="S47" s="1">
        <v>1.5</v>
      </c>
      <c r="T47" s="1"/>
      <c r="U47" s="1"/>
      <c r="V47" s="20"/>
      <c r="W47" s="6">
        <v>1.5</v>
      </c>
      <c r="X47" s="1"/>
      <c r="Y47" s="1"/>
      <c r="Z47" s="1"/>
      <c r="AA47" s="19"/>
      <c r="AB47" s="6">
        <v>3.5</v>
      </c>
      <c r="AC47" s="1">
        <v>2.5</v>
      </c>
      <c r="AD47" s="1">
        <v>0</v>
      </c>
      <c r="AE47" s="1"/>
      <c r="AF47" s="9"/>
      <c r="AG47" s="6">
        <v>1</v>
      </c>
      <c r="AH47" s="1"/>
      <c r="AI47" s="1"/>
      <c r="AJ47" s="1"/>
      <c r="AK47" s="9"/>
      <c r="AL47" s="6">
        <v>1</v>
      </c>
      <c r="AM47" s="1"/>
      <c r="AN47" s="1"/>
      <c r="AO47" s="1"/>
      <c r="AP47" s="19"/>
      <c r="AQ47" s="33"/>
      <c r="AR47" s="28">
        <v>2</v>
      </c>
      <c r="AS47" s="1"/>
      <c r="AT47" s="1"/>
      <c r="AU47" s="1"/>
      <c r="AV47" s="9"/>
      <c r="AW47" s="28"/>
      <c r="AX47" s="28">
        <v>2</v>
      </c>
      <c r="AY47" s="1"/>
      <c r="AZ47" s="1"/>
      <c r="BA47" s="1"/>
      <c r="BB47" s="9"/>
      <c r="BC47" s="28"/>
      <c r="BD47" s="28">
        <v>1</v>
      </c>
      <c r="BE47" s="1"/>
      <c r="BF47" s="1"/>
      <c r="BG47" s="1"/>
      <c r="BH47" s="9"/>
      <c r="BI47" s="6">
        <v>1</v>
      </c>
      <c r="BJ47" s="1"/>
      <c r="BK47" s="1"/>
      <c r="BL47" s="1"/>
      <c r="BM47" s="9"/>
      <c r="BN47" s="28"/>
      <c r="BO47" s="28">
        <v>1</v>
      </c>
      <c r="BP47" s="1"/>
      <c r="BQ47" s="1"/>
      <c r="BR47" s="1"/>
      <c r="BS47" s="9"/>
      <c r="BT47" s="28"/>
      <c r="BU47" s="28">
        <v>1.5</v>
      </c>
      <c r="BV47" s="1"/>
      <c r="BW47" s="1"/>
      <c r="BX47" s="1"/>
      <c r="BY47" s="9"/>
      <c r="BZ47" s="28"/>
      <c r="CA47" s="28">
        <v>1.5</v>
      </c>
      <c r="CB47" s="1"/>
      <c r="CC47" s="1"/>
      <c r="CD47" s="1"/>
      <c r="CE47" s="9"/>
      <c r="CF47" s="28"/>
      <c r="CG47" s="28">
        <v>1.5</v>
      </c>
      <c r="CH47" s="1"/>
      <c r="CI47" s="1"/>
      <c r="CJ47" s="1"/>
      <c r="CK47" s="9"/>
      <c r="CL47" s="28"/>
      <c r="CM47" s="28">
        <v>1</v>
      </c>
      <c r="CN47" s="1"/>
      <c r="CO47" s="1"/>
      <c r="CP47" s="1"/>
      <c r="CQ47" s="9"/>
      <c r="CR47" s="28"/>
      <c r="CS47" s="28"/>
      <c r="CT47" s="1"/>
      <c r="CU47" s="1"/>
      <c r="CV47" s="1"/>
      <c r="CW47" s="9"/>
      <c r="CX47" s="28"/>
      <c r="CY47" s="28"/>
      <c r="CZ47" s="1"/>
      <c r="DA47" s="1"/>
      <c r="DB47" s="1"/>
      <c r="DC47" s="9"/>
      <c r="DD47" s="6"/>
      <c r="DE47" s="28"/>
      <c r="DF47" s="28"/>
      <c r="DG47" s="28"/>
      <c r="DH47" s="28"/>
      <c r="DI47" s="9"/>
      <c r="DJ47" s="6"/>
      <c r="DK47" s="28"/>
      <c r="DL47" s="28"/>
      <c r="DM47" s="28"/>
      <c r="DN47" s="28"/>
      <c r="DO47" s="9"/>
      <c r="DP47" s="6"/>
      <c r="DQ47" s="28"/>
      <c r="DR47" s="28"/>
      <c r="DS47" s="28"/>
      <c r="DT47" s="28"/>
      <c r="DU47" s="9"/>
      <c r="DV47" s="6"/>
      <c r="DW47" s="28"/>
      <c r="DX47" s="28"/>
      <c r="DY47" s="28"/>
      <c r="DZ47" s="28"/>
      <c r="EA47" s="9"/>
      <c r="EB47" s="6"/>
      <c r="EC47" s="28"/>
      <c r="ED47" s="28"/>
      <c r="EE47" s="28"/>
      <c r="EF47" s="28"/>
      <c r="EG47" s="9"/>
      <c r="EH47" s="28"/>
      <c r="EI47" s="28"/>
      <c r="EJ47" s="28"/>
      <c r="EK47" s="1"/>
      <c r="EL47" s="1"/>
      <c r="EM47" s="9"/>
      <c r="EN47" s="28"/>
      <c r="EO47" s="28"/>
      <c r="EP47" s="28"/>
      <c r="EQ47" s="1"/>
      <c r="ER47" s="1"/>
      <c r="ES47" s="9"/>
      <c r="ET47" s="27"/>
      <c r="EU47" s="27"/>
      <c r="EV47" s="28"/>
      <c r="EW47" s="1"/>
      <c r="EX47" s="1"/>
      <c r="EY47" s="9"/>
      <c r="EZ47" s="27"/>
      <c r="FA47" s="27"/>
      <c r="FB47" s="28"/>
      <c r="FC47" s="1"/>
      <c r="FD47" s="1"/>
      <c r="FE47" s="28"/>
      <c r="FF47" s="54">
        <f t="shared" si="10"/>
        <v>20</v>
      </c>
      <c r="FG47" s="55">
        <f t="shared" si="11"/>
        <v>3</v>
      </c>
      <c r="FH47" s="55">
        <f t="shared" si="12"/>
        <v>3</v>
      </c>
      <c r="FI47" s="55">
        <f t="shared" si="13"/>
        <v>14</v>
      </c>
      <c r="FJ47" s="56">
        <f t="shared" si="14"/>
        <v>0.22500000000000001</v>
      </c>
      <c r="FK47" s="28">
        <f t="shared" si="15"/>
        <v>1.5249999999999999</v>
      </c>
      <c r="FL47" s="55">
        <f t="shared" si="16"/>
        <v>16</v>
      </c>
      <c r="FM47" s="28">
        <f t="shared" si="17"/>
        <v>1.3125</v>
      </c>
      <c r="FN47" s="82"/>
    </row>
    <row r="48" spans="1:256" x14ac:dyDescent="0.15">
      <c r="A48">
        <f t="shared" si="9"/>
        <v>46</v>
      </c>
      <c r="B48" t="s">
        <v>149</v>
      </c>
      <c r="H48" s="11">
        <v>0.5</v>
      </c>
      <c r="I48" s="12"/>
      <c r="J48" s="12"/>
      <c r="K48" s="12"/>
      <c r="L48" s="13"/>
      <c r="M48" s="11"/>
      <c r="N48" s="14"/>
      <c r="O48" s="14"/>
      <c r="P48" s="12"/>
      <c r="Q48" s="20"/>
      <c r="R48" s="11">
        <v>0.5</v>
      </c>
      <c r="S48" s="12"/>
      <c r="T48" s="12"/>
      <c r="U48" s="12"/>
      <c r="V48" s="20"/>
      <c r="W48" s="11"/>
      <c r="X48" s="12"/>
      <c r="Y48" s="12"/>
      <c r="Z48" s="12"/>
      <c r="AA48" s="19"/>
      <c r="AB48" s="11"/>
      <c r="AC48" s="12"/>
      <c r="AD48" s="12"/>
      <c r="AE48" s="12"/>
      <c r="AF48" s="13"/>
      <c r="AG48" s="11"/>
      <c r="AH48" s="12"/>
      <c r="AI48" s="12"/>
      <c r="AJ48" s="12"/>
      <c r="AK48" s="13"/>
      <c r="AL48" s="11"/>
      <c r="AM48" s="12"/>
      <c r="AN48" s="12"/>
      <c r="AO48" s="12"/>
      <c r="AP48" s="13"/>
      <c r="AQ48" s="33"/>
      <c r="AR48" s="27"/>
      <c r="AS48" s="12"/>
      <c r="AT48" s="12"/>
      <c r="AU48" s="12"/>
      <c r="AV48" s="13"/>
      <c r="AW48" s="27"/>
      <c r="AX48" s="27"/>
      <c r="AY48" s="12"/>
      <c r="AZ48" s="12"/>
      <c r="BA48" s="12"/>
      <c r="BB48" s="13"/>
      <c r="BC48" s="27"/>
      <c r="BD48" s="27"/>
      <c r="BE48" s="12"/>
      <c r="BF48" s="12"/>
      <c r="BG48" s="12"/>
      <c r="BH48" s="13"/>
      <c r="BI48" s="11"/>
      <c r="BJ48" s="12"/>
      <c r="BK48" s="12"/>
      <c r="BL48" s="12"/>
      <c r="BM48" s="13"/>
      <c r="BN48" s="27"/>
      <c r="BO48" s="27"/>
      <c r="BP48" s="12"/>
      <c r="BQ48" s="12"/>
      <c r="BR48" s="12"/>
      <c r="BS48" s="13"/>
      <c r="BT48" s="27"/>
      <c r="BU48" s="27"/>
      <c r="BV48" s="12"/>
      <c r="BW48" s="12"/>
      <c r="BX48" s="12"/>
      <c r="BY48" s="13"/>
      <c r="BZ48" s="27">
        <v>1.5</v>
      </c>
      <c r="CA48" s="27"/>
      <c r="CB48" s="12"/>
      <c r="CC48" s="12"/>
      <c r="CD48" s="12"/>
      <c r="CE48" s="13"/>
      <c r="CF48" s="27"/>
      <c r="CG48" s="27">
        <v>2.5</v>
      </c>
      <c r="CH48" s="12">
        <v>3</v>
      </c>
      <c r="CI48" s="12">
        <v>1</v>
      </c>
      <c r="CJ48" s="12"/>
      <c r="CK48" s="13"/>
      <c r="CL48" s="27"/>
      <c r="CM48" s="27"/>
      <c r="CN48" s="12"/>
      <c r="CO48" s="12"/>
      <c r="CP48" s="12"/>
      <c r="CQ48" s="13"/>
      <c r="CR48" s="27"/>
      <c r="CS48" s="27"/>
      <c r="CT48" s="12"/>
      <c r="CU48" s="12"/>
      <c r="CV48" s="12"/>
      <c r="CW48" s="13"/>
      <c r="CX48" s="27"/>
      <c r="CY48" s="27"/>
      <c r="CZ48" s="12"/>
      <c r="DA48" s="12"/>
      <c r="DB48" s="12"/>
      <c r="DC48" s="13"/>
      <c r="DD48" s="11"/>
      <c r="DE48" s="27"/>
      <c r="DF48" s="27"/>
      <c r="DG48" s="27"/>
      <c r="DH48" s="27"/>
      <c r="DI48" s="13"/>
      <c r="DJ48" s="11"/>
      <c r="DK48" s="27"/>
      <c r="DL48" s="27"/>
      <c r="DM48" s="27"/>
      <c r="DN48" s="27"/>
      <c r="DO48" s="13"/>
      <c r="DP48" s="11"/>
      <c r="DQ48" s="27"/>
      <c r="DR48" s="27"/>
      <c r="DS48" s="27"/>
      <c r="DT48" s="27"/>
      <c r="DU48" s="13"/>
      <c r="DV48" s="11"/>
      <c r="DW48" s="27"/>
      <c r="DX48" s="27"/>
      <c r="DY48" s="27"/>
      <c r="DZ48" s="27"/>
      <c r="EA48" s="13"/>
      <c r="EB48" s="11"/>
      <c r="EC48" s="27"/>
      <c r="ED48" s="27"/>
      <c r="EE48" s="27"/>
      <c r="EF48" s="27"/>
      <c r="EG48" s="13"/>
      <c r="EH48" s="27"/>
      <c r="EI48" s="27"/>
      <c r="EJ48" s="27"/>
      <c r="EK48" s="12"/>
      <c r="EL48" s="12"/>
      <c r="EM48" s="13"/>
      <c r="EN48" s="27"/>
      <c r="EO48" s="27"/>
      <c r="EP48" s="27"/>
      <c r="EQ48" s="12"/>
      <c r="ER48" s="12"/>
      <c r="ES48" s="13"/>
      <c r="ET48" s="27"/>
      <c r="EU48" s="27"/>
      <c r="EV48" s="28"/>
      <c r="EW48" s="1"/>
      <c r="EX48" s="1"/>
      <c r="EY48" s="9"/>
      <c r="EZ48" s="27"/>
      <c r="FA48" s="27"/>
      <c r="FB48" s="28"/>
      <c r="FC48" s="1"/>
      <c r="FD48" s="1"/>
      <c r="FE48" s="28"/>
      <c r="FF48" s="54">
        <f t="shared" si="10"/>
        <v>6</v>
      </c>
      <c r="FG48" s="55">
        <f t="shared" si="11"/>
        <v>2</v>
      </c>
      <c r="FH48" s="55">
        <f t="shared" si="12"/>
        <v>0</v>
      </c>
      <c r="FI48" s="55">
        <f t="shared" si="13"/>
        <v>4</v>
      </c>
      <c r="FJ48" s="56">
        <f t="shared" si="14"/>
        <v>0.33333333333333331</v>
      </c>
      <c r="FK48" s="28">
        <f t="shared" si="15"/>
        <v>1.5</v>
      </c>
      <c r="FL48" s="55">
        <f t="shared" si="16"/>
        <v>4</v>
      </c>
      <c r="FM48" s="28">
        <f t="shared" si="17"/>
        <v>1.5</v>
      </c>
      <c r="FN48" s="82"/>
    </row>
    <row r="49" spans="1:256" x14ac:dyDescent="0.15">
      <c r="A49">
        <f t="shared" si="9"/>
        <v>47</v>
      </c>
      <c r="B49" s="14" t="s">
        <v>153</v>
      </c>
      <c r="H49" s="6">
        <v>1</v>
      </c>
      <c r="I49" s="1"/>
      <c r="J49" s="1"/>
      <c r="K49" s="1"/>
      <c r="L49" s="9"/>
      <c r="M49" s="6">
        <v>1.5</v>
      </c>
      <c r="P49" s="1"/>
      <c r="Q49" s="20"/>
      <c r="R49" s="6">
        <v>1.5</v>
      </c>
      <c r="S49" s="1"/>
      <c r="T49" s="1"/>
      <c r="U49" s="1"/>
      <c r="V49" s="20"/>
      <c r="W49" s="6">
        <v>0</v>
      </c>
      <c r="X49" s="1"/>
      <c r="Y49" s="1"/>
      <c r="Z49" s="1"/>
      <c r="AA49" s="19"/>
      <c r="AB49" s="6">
        <v>0</v>
      </c>
      <c r="AC49" s="1"/>
      <c r="AD49" s="1"/>
      <c r="AE49" s="1"/>
      <c r="AF49" s="9"/>
      <c r="AG49" s="6">
        <v>1</v>
      </c>
      <c r="AH49" s="1"/>
      <c r="AI49" s="1"/>
      <c r="AJ49" s="1"/>
      <c r="AK49" s="9"/>
      <c r="AL49" s="6">
        <v>0</v>
      </c>
      <c r="AM49" s="1"/>
      <c r="AN49" s="1"/>
      <c r="AO49" s="1"/>
      <c r="AP49" s="9"/>
      <c r="AQ49" s="33">
        <v>1</v>
      </c>
      <c r="AR49" s="28"/>
      <c r="AS49" s="1"/>
      <c r="AT49" s="1"/>
      <c r="AU49" s="1"/>
      <c r="AV49" s="9"/>
      <c r="AW49" s="28">
        <v>2</v>
      </c>
      <c r="AX49" s="28">
        <v>1</v>
      </c>
      <c r="AY49" s="1"/>
      <c r="AZ49" s="1"/>
      <c r="BA49" s="1"/>
      <c r="BB49" s="9"/>
      <c r="BC49" s="28">
        <v>2</v>
      </c>
      <c r="BD49" s="28"/>
      <c r="BE49" s="1"/>
      <c r="BF49" s="1"/>
      <c r="BG49" s="1"/>
      <c r="BH49" s="9"/>
      <c r="BI49" s="6">
        <v>0.5</v>
      </c>
      <c r="BJ49" s="1"/>
      <c r="BK49" s="1"/>
      <c r="BL49" s="1"/>
      <c r="BM49" s="9"/>
      <c r="BN49" s="28"/>
      <c r="BO49" s="28">
        <v>1.5</v>
      </c>
      <c r="BP49" s="1"/>
      <c r="BQ49" s="1"/>
      <c r="BR49" s="1"/>
      <c r="BS49" s="9"/>
      <c r="BT49" s="28">
        <v>1</v>
      </c>
      <c r="BU49" s="28"/>
      <c r="BV49" s="1"/>
      <c r="BW49" s="1"/>
      <c r="BX49" s="1"/>
      <c r="BY49" s="9"/>
      <c r="BZ49" s="28">
        <v>2</v>
      </c>
      <c r="CA49" s="28">
        <v>1</v>
      </c>
      <c r="CB49" s="1"/>
      <c r="CC49" s="1"/>
      <c r="CD49" s="1"/>
      <c r="CE49" s="9"/>
      <c r="CF49" s="28">
        <v>1.5</v>
      </c>
      <c r="CG49" s="28"/>
      <c r="CH49" s="1"/>
      <c r="CI49" s="1"/>
      <c r="CJ49" s="1"/>
      <c r="CK49" s="9"/>
      <c r="CL49" s="28">
        <v>1.5</v>
      </c>
      <c r="CM49" s="28"/>
      <c r="CN49" s="1"/>
      <c r="CO49" s="1"/>
      <c r="CP49" s="1"/>
      <c r="CQ49" s="9"/>
      <c r="CR49" s="28">
        <v>1</v>
      </c>
      <c r="CS49" s="28"/>
      <c r="CT49" s="1"/>
      <c r="CU49" s="1"/>
      <c r="CV49" s="1"/>
      <c r="CW49" s="9"/>
      <c r="CX49" s="28">
        <v>3</v>
      </c>
      <c r="CY49" s="28">
        <v>3</v>
      </c>
      <c r="CZ49" s="1">
        <v>3</v>
      </c>
      <c r="DA49" s="1">
        <v>2</v>
      </c>
      <c r="DB49" s="1"/>
      <c r="DC49" s="9"/>
      <c r="DD49" s="6"/>
      <c r="DE49" s="28">
        <v>0</v>
      </c>
      <c r="DF49" s="28"/>
      <c r="DG49" s="28"/>
      <c r="DH49" s="28"/>
      <c r="DI49" s="9"/>
      <c r="DJ49" s="6">
        <v>1</v>
      </c>
      <c r="DK49" s="28"/>
      <c r="DL49" s="28"/>
      <c r="DM49" s="28"/>
      <c r="DN49" s="28"/>
      <c r="DO49" s="9"/>
      <c r="DP49" s="6"/>
      <c r="DQ49" s="28">
        <v>2</v>
      </c>
      <c r="DR49" s="28"/>
      <c r="DS49" s="28"/>
      <c r="DT49" s="28"/>
      <c r="DU49" s="9"/>
      <c r="DV49" s="6"/>
      <c r="DW49" s="28">
        <v>3</v>
      </c>
      <c r="DX49" s="28">
        <v>1.5</v>
      </c>
      <c r="DY49" s="28"/>
      <c r="DZ49" s="28"/>
      <c r="EA49" s="9"/>
      <c r="EB49" s="6"/>
      <c r="EC49" s="28">
        <v>2.5</v>
      </c>
      <c r="ED49" s="28">
        <v>0.5</v>
      </c>
      <c r="EE49" s="28"/>
      <c r="EF49" s="28"/>
      <c r="EG49" s="9"/>
      <c r="EH49" s="28"/>
      <c r="EI49" s="28">
        <v>2</v>
      </c>
      <c r="EJ49" s="28"/>
      <c r="EK49" s="1"/>
      <c r="EL49" s="1"/>
      <c r="EM49" s="9"/>
      <c r="EN49" s="28">
        <v>1.5</v>
      </c>
      <c r="EO49" s="28"/>
      <c r="EP49" s="28"/>
      <c r="EQ49" s="1"/>
      <c r="ER49" s="1"/>
      <c r="ES49" s="9"/>
      <c r="ET49" s="27"/>
      <c r="EU49" s="27">
        <v>0</v>
      </c>
      <c r="EV49" s="28"/>
      <c r="EW49" s="1"/>
      <c r="EX49" s="1"/>
      <c r="EY49" s="9"/>
      <c r="EZ49" s="27"/>
      <c r="FA49" s="27">
        <v>3</v>
      </c>
      <c r="FB49" s="28">
        <v>1.5</v>
      </c>
      <c r="FC49" s="1"/>
      <c r="FD49" s="1"/>
      <c r="FE49" s="28"/>
      <c r="FF49" s="54">
        <f t="shared" si="10"/>
        <v>35</v>
      </c>
      <c r="FG49" s="55">
        <f t="shared" si="11"/>
        <v>6</v>
      </c>
      <c r="FH49" s="55">
        <f t="shared" si="12"/>
        <v>6</v>
      </c>
      <c r="FI49" s="55">
        <f t="shared" si="13"/>
        <v>23</v>
      </c>
      <c r="FJ49" s="56">
        <f t="shared" si="14"/>
        <v>0.25714285714285712</v>
      </c>
      <c r="FK49" s="28">
        <f t="shared" si="15"/>
        <v>1.4428571428571428</v>
      </c>
      <c r="FL49" s="203">
        <f t="shared" si="16"/>
        <v>27</v>
      </c>
      <c r="FM49" s="28">
        <f t="shared" si="17"/>
        <v>1.2962962962962963</v>
      </c>
      <c r="FN49" s="82"/>
    </row>
    <row r="50" spans="1:256" x14ac:dyDescent="0.15">
      <c r="A50">
        <f t="shared" si="9"/>
        <v>48</v>
      </c>
      <c r="B50" s="14" t="s">
        <v>128</v>
      </c>
      <c r="C50" s="6">
        <v>0.5</v>
      </c>
      <c r="D50" s="1"/>
      <c r="E50" s="1"/>
      <c r="F50" s="1"/>
      <c r="G50" s="9"/>
      <c r="H50" s="11">
        <v>3</v>
      </c>
      <c r="I50" s="12">
        <v>1</v>
      </c>
      <c r="J50" s="12"/>
      <c r="K50" s="12"/>
      <c r="L50" s="13"/>
      <c r="M50" s="11">
        <v>1</v>
      </c>
      <c r="N50" s="12"/>
      <c r="O50" s="12"/>
      <c r="P50" s="12"/>
      <c r="Q50" s="19"/>
      <c r="R50" s="11">
        <v>2</v>
      </c>
      <c r="S50" s="12">
        <v>2.5</v>
      </c>
      <c r="T50" s="12">
        <v>0</v>
      </c>
      <c r="U50" s="12"/>
      <c r="V50" s="19"/>
      <c r="W50" s="11">
        <v>2</v>
      </c>
      <c r="X50" s="12"/>
      <c r="Y50" s="12"/>
      <c r="Z50" s="12"/>
      <c r="AA50" s="19"/>
      <c r="AB50" s="11">
        <v>0</v>
      </c>
      <c r="AC50" s="12"/>
      <c r="AD50" s="12"/>
      <c r="AE50" s="12"/>
      <c r="AF50" s="13"/>
      <c r="AG50" s="11">
        <v>0</v>
      </c>
      <c r="AH50" s="12"/>
      <c r="AI50" s="12"/>
      <c r="AJ50" s="12"/>
      <c r="AK50" s="19"/>
      <c r="AL50" s="11">
        <v>1</v>
      </c>
      <c r="AM50" s="12"/>
      <c r="AN50" s="12"/>
      <c r="AO50" s="12"/>
      <c r="AP50" s="13"/>
      <c r="AQ50" s="33">
        <v>1.5</v>
      </c>
      <c r="AR50" s="27"/>
      <c r="AS50" s="12"/>
      <c r="AT50" s="12"/>
      <c r="AU50" s="12"/>
      <c r="AV50" s="13"/>
      <c r="AW50" s="27">
        <v>2</v>
      </c>
      <c r="AX50" s="27"/>
      <c r="AY50" s="12"/>
      <c r="AZ50" s="12"/>
      <c r="BA50" s="12"/>
      <c r="BB50" s="13"/>
      <c r="BC50" s="27"/>
      <c r="BD50" s="27">
        <v>1</v>
      </c>
      <c r="BE50" s="12"/>
      <c r="BF50" s="12"/>
      <c r="BG50" s="12"/>
      <c r="BH50" s="13"/>
      <c r="BI50" s="11">
        <v>3.5</v>
      </c>
      <c r="BJ50" s="12">
        <v>0</v>
      </c>
      <c r="BK50" s="12"/>
      <c r="BL50" s="12"/>
      <c r="BM50" s="13"/>
      <c r="BN50" s="27">
        <v>2.5</v>
      </c>
      <c r="BO50" s="27">
        <v>1</v>
      </c>
      <c r="BP50" s="12"/>
      <c r="BQ50" s="12"/>
      <c r="BR50" s="12"/>
      <c r="BS50" s="13"/>
      <c r="BT50" s="27"/>
      <c r="BU50" s="27"/>
      <c r="BV50" s="12"/>
      <c r="BW50" s="12"/>
      <c r="BX50" s="12"/>
      <c r="BY50" s="13"/>
      <c r="BZ50" s="27"/>
      <c r="CA50" s="27"/>
      <c r="CB50" s="12"/>
      <c r="CC50" s="12"/>
      <c r="CD50" s="12"/>
      <c r="CE50" s="13"/>
      <c r="CF50" s="27">
        <v>2.5</v>
      </c>
      <c r="CG50" s="27">
        <v>4</v>
      </c>
      <c r="CH50" s="12">
        <v>2</v>
      </c>
      <c r="CI50" s="12">
        <v>0.5</v>
      </c>
      <c r="CJ50" s="12"/>
      <c r="CK50" s="13"/>
      <c r="CL50" s="27"/>
      <c r="CM50" s="27">
        <v>0.5</v>
      </c>
      <c r="CN50" s="12"/>
      <c r="CO50" s="12"/>
      <c r="CP50" s="12"/>
      <c r="CQ50" s="13"/>
      <c r="CR50" s="27">
        <v>2</v>
      </c>
      <c r="CS50" s="27">
        <v>0.5</v>
      </c>
      <c r="CT50" s="12"/>
      <c r="CU50" s="12"/>
      <c r="CV50" s="12"/>
      <c r="CW50" s="13"/>
      <c r="CX50" s="27"/>
      <c r="CY50" s="27">
        <v>1</v>
      </c>
      <c r="CZ50" s="12"/>
      <c r="DA50" s="12"/>
      <c r="DB50" s="12"/>
      <c r="DC50" s="13"/>
      <c r="DD50" s="11"/>
      <c r="DE50" s="27"/>
      <c r="DF50" s="27"/>
      <c r="DG50" s="27"/>
      <c r="DH50" s="27"/>
      <c r="DI50" s="13"/>
      <c r="DJ50" s="11"/>
      <c r="DK50" s="27"/>
      <c r="DL50" s="27"/>
      <c r="DM50" s="27"/>
      <c r="DN50" s="27"/>
      <c r="DO50" s="13"/>
      <c r="DP50" s="11"/>
      <c r="DQ50" s="27"/>
      <c r="DR50" s="27"/>
      <c r="DS50" s="27"/>
      <c r="DT50" s="27"/>
      <c r="DU50" s="13"/>
      <c r="DV50" s="11"/>
      <c r="DW50" s="27"/>
      <c r="DX50" s="27"/>
      <c r="DY50" s="27"/>
      <c r="DZ50" s="27"/>
      <c r="EA50" s="13"/>
      <c r="EB50" s="11"/>
      <c r="EC50" s="27"/>
      <c r="ED50" s="27"/>
      <c r="EE50" s="27"/>
      <c r="EF50" s="27"/>
      <c r="EG50" s="13"/>
      <c r="EH50" s="27"/>
      <c r="EI50" s="27"/>
      <c r="EJ50" s="27"/>
      <c r="EK50" s="12"/>
      <c r="EL50" s="12"/>
      <c r="EM50" s="13"/>
      <c r="EN50" s="27">
        <v>0</v>
      </c>
      <c r="EO50" s="27"/>
      <c r="EP50" s="27"/>
      <c r="EQ50" s="12"/>
      <c r="ER50" s="12"/>
      <c r="ES50" s="13"/>
      <c r="ET50" s="27"/>
      <c r="EU50" s="27">
        <v>0</v>
      </c>
      <c r="EV50" s="28"/>
      <c r="EW50" s="1"/>
      <c r="EX50" s="1"/>
      <c r="EY50" s="9"/>
      <c r="EZ50" s="27"/>
      <c r="FA50" s="27">
        <v>2</v>
      </c>
      <c r="FB50" s="28">
        <v>1</v>
      </c>
      <c r="FC50" s="1"/>
      <c r="FD50" s="1"/>
      <c r="FE50" s="28"/>
      <c r="FF50" s="54">
        <f t="shared" si="10"/>
        <v>30</v>
      </c>
      <c r="FG50" s="55">
        <f t="shared" si="11"/>
        <v>6</v>
      </c>
      <c r="FH50" s="55">
        <f t="shared" si="12"/>
        <v>6</v>
      </c>
      <c r="FI50" s="55">
        <f t="shared" si="13"/>
        <v>18</v>
      </c>
      <c r="FJ50" s="56">
        <f t="shared" si="14"/>
        <v>0.3</v>
      </c>
      <c r="FK50" s="28">
        <f t="shared" si="15"/>
        <v>1.35</v>
      </c>
      <c r="FL50" s="55">
        <f t="shared" si="16"/>
        <v>19</v>
      </c>
      <c r="FM50" s="28">
        <f t="shared" si="17"/>
        <v>1.5789473684210527</v>
      </c>
      <c r="FN50" s="8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15">
      <c r="A51">
        <f t="shared" si="9"/>
        <v>49</v>
      </c>
      <c r="B51" t="s">
        <v>178</v>
      </c>
      <c r="H51" s="6"/>
      <c r="I51" s="1"/>
      <c r="J51" s="1"/>
      <c r="K51" s="1"/>
      <c r="L51" s="9"/>
      <c r="M51" s="6"/>
      <c r="N51" s="12"/>
      <c r="P51" s="1"/>
      <c r="Q51" s="20"/>
      <c r="R51" s="6"/>
      <c r="S51" s="1"/>
      <c r="T51" s="1"/>
      <c r="U51" s="1"/>
      <c r="V51" s="20"/>
      <c r="W51" s="6"/>
      <c r="X51" s="1"/>
      <c r="Y51" s="1"/>
      <c r="Z51" s="1"/>
      <c r="AA51" s="19"/>
      <c r="AB51" s="6"/>
      <c r="AC51" s="1"/>
      <c r="AD51" s="1"/>
      <c r="AE51" s="1"/>
      <c r="AF51" s="9"/>
      <c r="AG51" s="6"/>
      <c r="AH51" s="1"/>
      <c r="AI51" s="1"/>
      <c r="AJ51" s="1"/>
      <c r="AK51" s="9"/>
      <c r="AL51" s="6">
        <v>2</v>
      </c>
      <c r="AM51" s="1"/>
      <c r="AN51" s="1"/>
      <c r="AO51" s="1"/>
      <c r="AP51" s="19"/>
      <c r="AQ51" s="33">
        <v>3.5</v>
      </c>
      <c r="AR51" s="28">
        <v>2</v>
      </c>
      <c r="AS51" s="1"/>
      <c r="AT51" s="1"/>
      <c r="AU51" s="1"/>
      <c r="AV51" s="9"/>
      <c r="AW51" s="28">
        <v>2.5</v>
      </c>
      <c r="AX51" s="28">
        <v>2.5</v>
      </c>
      <c r="AY51" s="1">
        <v>1</v>
      </c>
      <c r="AZ51" s="1"/>
      <c r="BA51" s="1"/>
      <c r="BB51" s="9"/>
      <c r="BC51" s="28"/>
      <c r="BD51" s="28">
        <v>0</v>
      </c>
      <c r="BE51" s="1"/>
      <c r="BF51" s="1"/>
      <c r="BG51" s="1"/>
      <c r="BH51" s="9"/>
      <c r="BI51" s="6"/>
      <c r="BJ51" s="1"/>
      <c r="BK51" s="1"/>
      <c r="BL51" s="1"/>
      <c r="BM51" s="9"/>
      <c r="BN51" s="28"/>
      <c r="BO51" s="28"/>
      <c r="BP51" s="1"/>
      <c r="BQ51" s="1"/>
      <c r="BR51" s="1"/>
      <c r="BS51" s="9"/>
      <c r="BT51" s="28"/>
      <c r="BU51" s="28"/>
      <c r="BV51" s="1"/>
      <c r="BW51" s="1"/>
      <c r="BX51" s="1"/>
      <c r="BY51" s="9"/>
      <c r="BZ51" s="28"/>
      <c r="CA51" s="28"/>
      <c r="CB51" s="1"/>
      <c r="CC51" s="1"/>
      <c r="CD51" s="1"/>
      <c r="CE51" s="9"/>
      <c r="CF51" s="28"/>
      <c r="CG51" s="28"/>
      <c r="CH51" s="1"/>
      <c r="CI51" s="1"/>
      <c r="CJ51" s="1"/>
      <c r="CK51" s="9"/>
      <c r="CL51" s="28"/>
      <c r="CM51" s="28"/>
      <c r="CN51" s="1"/>
      <c r="CO51" s="1"/>
      <c r="CP51" s="1"/>
      <c r="CQ51" s="9"/>
      <c r="CR51" s="28"/>
      <c r="CS51" s="28"/>
      <c r="CT51" s="1"/>
      <c r="CU51" s="1"/>
      <c r="CV51" s="1"/>
      <c r="CW51" s="9"/>
      <c r="CX51" s="28"/>
      <c r="CY51" s="28"/>
      <c r="CZ51" s="1"/>
      <c r="DA51" s="1"/>
      <c r="DB51" s="1"/>
      <c r="DC51" s="9"/>
      <c r="DD51" s="6"/>
      <c r="DE51" s="28"/>
      <c r="DF51" s="28"/>
      <c r="DG51" s="28"/>
      <c r="DH51" s="28"/>
      <c r="DI51" s="9"/>
      <c r="DJ51" s="6"/>
      <c r="DK51" s="28"/>
      <c r="DL51" s="28"/>
      <c r="DM51" s="28"/>
      <c r="DN51" s="28"/>
      <c r="DO51" s="9"/>
      <c r="DP51" s="6"/>
      <c r="DQ51" s="28">
        <v>1.5</v>
      </c>
      <c r="DR51" s="28"/>
      <c r="DS51" s="28"/>
      <c r="DT51" s="28"/>
      <c r="DU51" s="9"/>
      <c r="DV51" s="6">
        <v>1.5</v>
      </c>
      <c r="DW51" s="28"/>
      <c r="DX51" s="28"/>
      <c r="DY51" s="28"/>
      <c r="DZ51" s="28"/>
      <c r="EA51" s="9"/>
      <c r="EB51" s="6">
        <v>1.5</v>
      </c>
      <c r="EC51" s="28"/>
      <c r="ED51" s="28"/>
      <c r="EE51" s="28"/>
      <c r="EF51" s="28"/>
      <c r="EG51" s="9"/>
      <c r="EH51" s="28"/>
      <c r="EI51" s="28">
        <v>1</v>
      </c>
      <c r="EJ51" s="28"/>
      <c r="EK51" s="1"/>
      <c r="EL51" s="1"/>
      <c r="EM51" s="9"/>
      <c r="EN51" s="28"/>
      <c r="EO51" s="28">
        <v>0</v>
      </c>
      <c r="EP51" s="28"/>
      <c r="EQ51" s="1"/>
      <c r="ER51" s="1"/>
      <c r="ES51" s="9"/>
      <c r="ET51" s="27">
        <v>0</v>
      </c>
      <c r="EU51" s="27"/>
      <c r="EV51" s="28"/>
      <c r="EW51" s="1"/>
      <c r="EX51" s="1"/>
      <c r="EY51" s="9"/>
      <c r="EZ51" s="27"/>
      <c r="FA51" s="27">
        <v>0</v>
      </c>
      <c r="FB51" s="28"/>
      <c r="FC51" s="1"/>
      <c r="FD51" s="1"/>
      <c r="FE51" s="28"/>
      <c r="FF51" s="54">
        <f t="shared" si="10"/>
        <v>14</v>
      </c>
      <c r="FG51" s="55">
        <f t="shared" si="11"/>
        <v>3</v>
      </c>
      <c r="FH51" s="55">
        <f t="shared" si="12"/>
        <v>2</v>
      </c>
      <c r="FI51" s="55">
        <f t="shared" si="13"/>
        <v>9</v>
      </c>
      <c r="FJ51" s="56">
        <f t="shared" si="14"/>
        <v>0.2857142857142857</v>
      </c>
      <c r="FK51" s="28">
        <f t="shared" si="15"/>
        <v>1.3571428571428572</v>
      </c>
      <c r="FL51" s="55">
        <f t="shared" si="16"/>
        <v>11</v>
      </c>
      <c r="FM51" s="28">
        <f t="shared" si="17"/>
        <v>1.2727272727272727</v>
      </c>
      <c r="FN51" s="82"/>
    </row>
    <row r="52" spans="1:256" x14ac:dyDescent="0.15">
      <c r="A52">
        <f t="shared" si="9"/>
        <v>50</v>
      </c>
      <c r="B52" s="14" t="s">
        <v>175</v>
      </c>
      <c r="C52" s="6"/>
      <c r="D52" s="1"/>
      <c r="E52" s="1"/>
      <c r="F52" s="1"/>
      <c r="G52" s="9"/>
      <c r="H52" s="11"/>
      <c r="I52" s="12"/>
      <c r="J52" s="12"/>
      <c r="K52" s="12"/>
      <c r="L52" s="13"/>
      <c r="M52" s="11"/>
      <c r="N52" s="12"/>
      <c r="O52" s="12"/>
      <c r="P52" s="12"/>
      <c r="Q52" s="19"/>
      <c r="R52" s="11"/>
      <c r="S52" s="12"/>
      <c r="T52" s="12"/>
      <c r="U52" s="12"/>
      <c r="V52" s="19"/>
      <c r="W52" s="11"/>
      <c r="X52" s="12"/>
      <c r="Y52" s="12"/>
      <c r="Z52" s="12"/>
      <c r="AA52" s="13"/>
      <c r="AB52" s="11">
        <v>2.5</v>
      </c>
      <c r="AC52" s="12">
        <v>0.5</v>
      </c>
      <c r="AD52" s="12"/>
      <c r="AE52" s="12"/>
      <c r="AF52" s="13"/>
      <c r="AG52" s="11">
        <v>1</v>
      </c>
      <c r="AH52" s="12"/>
      <c r="AI52" s="12"/>
      <c r="AJ52" s="12"/>
      <c r="AK52" s="13"/>
      <c r="AL52" s="11">
        <v>2.5</v>
      </c>
      <c r="AM52" s="12">
        <v>2.5</v>
      </c>
      <c r="AN52" s="12">
        <v>1</v>
      </c>
      <c r="AO52" s="12"/>
      <c r="AP52" s="13"/>
      <c r="AQ52" s="33">
        <v>2</v>
      </c>
      <c r="AR52" s="27"/>
      <c r="AS52" s="12"/>
      <c r="AT52" s="12"/>
      <c r="AU52" s="12"/>
      <c r="AV52" s="13"/>
      <c r="AW52" s="27">
        <v>1</v>
      </c>
      <c r="AX52" s="27"/>
      <c r="AY52" s="12"/>
      <c r="AZ52" s="12"/>
      <c r="BA52" s="12"/>
      <c r="BB52" s="13"/>
      <c r="BC52" s="27"/>
      <c r="BD52" s="27">
        <v>2</v>
      </c>
      <c r="BE52" s="12"/>
      <c r="BF52" s="12"/>
      <c r="BG52" s="12"/>
      <c r="BH52" s="13"/>
      <c r="BI52" s="11">
        <v>0.5</v>
      </c>
      <c r="BJ52" s="12"/>
      <c r="BK52" s="12"/>
      <c r="BL52" s="12"/>
      <c r="BM52" s="13"/>
      <c r="BN52" s="27">
        <v>2.5</v>
      </c>
      <c r="BO52" s="27">
        <v>2</v>
      </c>
      <c r="BP52" s="12"/>
      <c r="BQ52" s="12"/>
      <c r="BR52" s="12"/>
      <c r="BS52" s="13"/>
      <c r="BT52" s="27"/>
      <c r="BU52" s="27">
        <v>1</v>
      </c>
      <c r="BV52" s="12"/>
      <c r="BW52" s="12"/>
      <c r="BX52" s="12"/>
      <c r="BY52" s="13"/>
      <c r="BZ52" s="27">
        <v>2</v>
      </c>
      <c r="CA52" s="27"/>
      <c r="CB52" s="12"/>
      <c r="CC52" s="12"/>
      <c r="CD52" s="12"/>
      <c r="CE52" s="13"/>
      <c r="CF52" s="27">
        <v>0</v>
      </c>
      <c r="CG52" s="27"/>
      <c r="CH52" s="12"/>
      <c r="CI52" s="12"/>
      <c r="CJ52" s="12"/>
      <c r="CK52" s="13"/>
      <c r="CL52" s="27">
        <v>2.5</v>
      </c>
      <c r="CM52" s="27">
        <v>0.5</v>
      </c>
      <c r="CN52" s="12"/>
      <c r="CO52" s="12"/>
      <c r="CP52" s="12"/>
      <c r="CQ52" s="13"/>
      <c r="CR52" s="27">
        <v>2</v>
      </c>
      <c r="CS52" s="27"/>
      <c r="CT52" s="12"/>
      <c r="CU52" s="12"/>
      <c r="CV52" s="12"/>
      <c r="CW52" s="13"/>
      <c r="CX52" s="27"/>
      <c r="CY52" s="27">
        <v>1</v>
      </c>
      <c r="CZ52" s="12"/>
      <c r="DA52" s="12"/>
      <c r="DB52" s="12"/>
      <c r="DC52" s="13"/>
      <c r="DD52" s="11"/>
      <c r="DE52" s="27">
        <v>0.5</v>
      </c>
      <c r="DF52" s="27"/>
      <c r="DG52" s="27"/>
      <c r="DH52" s="27"/>
      <c r="DI52" s="13"/>
      <c r="DJ52" s="11"/>
      <c r="DK52" s="27">
        <v>0</v>
      </c>
      <c r="DL52" s="27"/>
      <c r="DM52" s="27"/>
      <c r="DN52" s="27"/>
      <c r="DO52" s="13"/>
      <c r="DP52" s="11"/>
      <c r="DQ52" s="27">
        <v>0.5</v>
      </c>
      <c r="DR52" s="27"/>
      <c r="DS52" s="27"/>
      <c r="DT52" s="27"/>
      <c r="DU52" s="13"/>
      <c r="DV52" s="11"/>
      <c r="DW52" s="27">
        <v>1</v>
      </c>
      <c r="DX52" s="27"/>
      <c r="DY52" s="27"/>
      <c r="DZ52" s="27"/>
      <c r="EA52" s="13"/>
      <c r="EB52" s="11"/>
      <c r="EC52" s="27">
        <v>1.5</v>
      </c>
      <c r="ED52" s="27"/>
      <c r="EE52" s="27"/>
      <c r="EF52" s="27"/>
      <c r="EG52" s="13"/>
      <c r="EH52" s="27">
        <v>2</v>
      </c>
      <c r="EI52" s="27"/>
      <c r="EJ52" s="27"/>
      <c r="EK52" s="12"/>
      <c r="EL52" s="12"/>
      <c r="EM52" s="13"/>
      <c r="EN52" s="27">
        <v>1.5</v>
      </c>
      <c r="EO52" s="27"/>
      <c r="EP52" s="27"/>
      <c r="EQ52" s="12"/>
      <c r="ER52" s="12"/>
      <c r="ES52" s="13"/>
      <c r="ET52" s="27"/>
      <c r="EU52" s="27">
        <v>1.5</v>
      </c>
      <c r="EV52" s="28"/>
      <c r="EW52" s="1"/>
      <c r="EX52" s="1"/>
      <c r="EY52" s="9"/>
      <c r="EZ52" s="27"/>
      <c r="FA52" s="27">
        <v>0</v>
      </c>
      <c r="FB52" s="28"/>
      <c r="FC52" s="1"/>
      <c r="FD52" s="1"/>
      <c r="FE52" s="28"/>
      <c r="FF52" s="54">
        <f t="shared" si="10"/>
        <v>28</v>
      </c>
      <c r="FG52" s="55">
        <f t="shared" si="11"/>
        <v>5</v>
      </c>
      <c r="FH52" s="55">
        <f t="shared" si="12"/>
        <v>6</v>
      </c>
      <c r="FI52" s="55">
        <f t="shared" si="13"/>
        <v>17</v>
      </c>
      <c r="FJ52" s="56">
        <f t="shared" si="14"/>
        <v>0.2857142857142857</v>
      </c>
      <c r="FK52" s="28">
        <f t="shared" si="15"/>
        <v>1.3392857142857142</v>
      </c>
      <c r="FL52" s="55">
        <f t="shared" si="16"/>
        <v>23</v>
      </c>
      <c r="FM52" s="28">
        <f t="shared" si="17"/>
        <v>1.2173913043478262</v>
      </c>
      <c r="FN52" s="8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15">
      <c r="A53">
        <f t="shared" si="9"/>
        <v>51</v>
      </c>
      <c r="B53" t="s">
        <v>195</v>
      </c>
      <c r="H53" s="6"/>
      <c r="I53" s="1"/>
      <c r="J53" s="1"/>
      <c r="K53" s="1"/>
      <c r="L53" s="9"/>
      <c r="M53" s="6"/>
      <c r="P53" s="1"/>
      <c r="Q53" s="20"/>
      <c r="R53" s="6"/>
      <c r="S53" s="1"/>
      <c r="T53" s="1"/>
      <c r="U53" s="1"/>
      <c r="V53" s="20"/>
      <c r="W53" s="6"/>
      <c r="X53" s="1"/>
      <c r="Y53" s="1"/>
      <c r="Z53" s="1"/>
      <c r="AA53" s="19"/>
      <c r="AB53" s="6"/>
      <c r="AC53" s="1"/>
      <c r="AD53" s="1"/>
      <c r="AE53" s="1"/>
      <c r="AF53" s="9"/>
      <c r="AG53" s="6"/>
      <c r="AH53" s="1"/>
      <c r="AI53" s="1"/>
      <c r="AJ53" s="1"/>
      <c r="AK53" s="9"/>
      <c r="AL53" s="6"/>
      <c r="AM53" s="1"/>
      <c r="AN53" s="1"/>
      <c r="AO53" s="1"/>
      <c r="AP53" s="9"/>
      <c r="AQ53" s="33"/>
      <c r="AR53" s="28"/>
      <c r="AS53" s="1"/>
      <c r="AT53" s="1"/>
      <c r="AU53" s="1"/>
      <c r="AV53" s="9"/>
      <c r="AW53" s="28"/>
      <c r="AX53" s="28"/>
      <c r="AY53" s="1"/>
      <c r="AZ53" s="1"/>
      <c r="BA53" s="1"/>
      <c r="BB53" s="9"/>
      <c r="BC53" s="28"/>
      <c r="BD53" s="28"/>
      <c r="BE53" s="1"/>
      <c r="BF53" s="1"/>
      <c r="BG53" s="1"/>
      <c r="BH53" s="9"/>
      <c r="BI53" s="6"/>
      <c r="BJ53" s="1"/>
      <c r="BK53" s="1"/>
      <c r="BL53" s="1"/>
      <c r="BM53" s="9"/>
      <c r="BN53" s="28"/>
      <c r="BO53" s="28"/>
      <c r="BP53" s="1"/>
      <c r="BQ53" s="1"/>
      <c r="BR53" s="1"/>
      <c r="BS53" s="9"/>
      <c r="BT53" s="28"/>
      <c r="BU53" s="28"/>
      <c r="BV53" s="1"/>
      <c r="BW53" s="1"/>
      <c r="BX53" s="1"/>
      <c r="BY53" s="9"/>
      <c r="BZ53" s="28"/>
      <c r="CA53" s="28"/>
      <c r="CB53" s="1"/>
      <c r="CC53" s="1"/>
      <c r="CD53" s="1"/>
      <c r="CE53" s="9"/>
      <c r="CF53" s="28"/>
      <c r="CG53" s="28"/>
      <c r="CH53" s="1"/>
      <c r="CI53" s="1"/>
      <c r="CJ53" s="1"/>
      <c r="CK53" s="9"/>
      <c r="CL53" s="28"/>
      <c r="CM53" s="28"/>
      <c r="CN53" s="1"/>
      <c r="CO53" s="1"/>
      <c r="CP53" s="1"/>
      <c r="CQ53" s="9"/>
      <c r="CR53" s="28">
        <v>1.5</v>
      </c>
      <c r="CS53" s="28"/>
      <c r="CT53" s="1"/>
      <c r="CU53" s="1"/>
      <c r="CV53" s="1"/>
      <c r="CW53" s="9"/>
      <c r="CX53" s="28">
        <v>1</v>
      </c>
      <c r="CY53" s="28"/>
      <c r="CZ53" s="1"/>
      <c r="DA53" s="1"/>
      <c r="DB53" s="1"/>
      <c r="DC53" s="9"/>
      <c r="DD53" s="6"/>
      <c r="DE53" s="28">
        <v>0</v>
      </c>
      <c r="DF53" s="28"/>
      <c r="DG53" s="28"/>
      <c r="DH53" s="28"/>
      <c r="DI53" s="9"/>
      <c r="DJ53" s="6"/>
      <c r="DK53" s="28">
        <v>0</v>
      </c>
      <c r="DL53" s="28"/>
      <c r="DM53" s="28"/>
      <c r="DN53" s="28"/>
      <c r="DO53" s="9"/>
      <c r="DP53" s="6"/>
      <c r="DQ53" s="28">
        <v>0</v>
      </c>
      <c r="DR53" s="28"/>
      <c r="DS53" s="28"/>
      <c r="DT53" s="28"/>
      <c r="DU53" s="9"/>
      <c r="DV53" s="6">
        <v>2.5</v>
      </c>
      <c r="DW53" s="28">
        <v>2</v>
      </c>
      <c r="DX53" s="28"/>
      <c r="DY53" s="28"/>
      <c r="DZ53" s="28"/>
      <c r="EA53" s="9"/>
      <c r="EB53" s="6"/>
      <c r="EC53" s="28">
        <v>1.5</v>
      </c>
      <c r="ED53" s="28"/>
      <c r="EE53" s="28"/>
      <c r="EF53" s="28"/>
      <c r="EG53" s="9"/>
      <c r="EH53" s="28"/>
      <c r="EI53" s="28">
        <v>1</v>
      </c>
      <c r="EJ53" s="28"/>
      <c r="EK53" s="1"/>
      <c r="EL53" s="1"/>
      <c r="EM53" s="9"/>
      <c r="EN53" s="28">
        <v>2.5</v>
      </c>
      <c r="EO53" s="28">
        <v>1.5</v>
      </c>
      <c r="EP53" s="28"/>
      <c r="EQ53" s="1"/>
      <c r="ER53" s="1"/>
      <c r="ES53" s="9"/>
      <c r="ET53" s="27"/>
      <c r="EU53" s="27">
        <v>0.5</v>
      </c>
      <c r="EV53" s="28"/>
      <c r="EW53" s="1"/>
      <c r="EX53" s="1"/>
      <c r="EY53" s="9"/>
      <c r="EZ53" s="27"/>
      <c r="FA53" s="27">
        <v>0.5</v>
      </c>
      <c r="FB53" s="28"/>
      <c r="FC53" s="1"/>
      <c r="FD53" s="1"/>
      <c r="FE53" s="28"/>
      <c r="FF53" s="54">
        <f t="shared" si="10"/>
        <v>13</v>
      </c>
      <c r="FG53" s="55">
        <f t="shared" si="11"/>
        <v>2</v>
      </c>
      <c r="FH53" s="55">
        <f t="shared" si="12"/>
        <v>1</v>
      </c>
      <c r="FI53" s="55">
        <f t="shared" si="13"/>
        <v>10</v>
      </c>
      <c r="FJ53" s="66">
        <f t="shared" si="14"/>
        <v>0.19230769230769232</v>
      </c>
      <c r="FK53" s="28">
        <f t="shared" si="15"/>
        <v>1.1153846153846154</v>
      </c>
      <c r="FL53" s="55">
        <f t="shared" si="16"/>
        <v>11</v>
      </c>
      <c r="FM53" s="28">
        <f t="shared" si="17"/>
        <v>1.1818181818181819</v>
      </c>
      <c r="FN53" s="82"/>
    </row>
    <row r="54" spans="1:256" x14ac:dyDescent="0.15">
      <c r="A54">
        <f t="shared" si="9"/>
        <v>52</v>
      </c>
      <c r="B54" t="s">
        <v>131</v>
      </c>
      <c r="C54" s="6">
        <v>0.5</v>
      </c>
      <c r="D54" s="1"/>
      <c r="E54" s="1"/>
      <c r="F54" s="1"/>
      <c r="G54" s="9"/>
      <c r="H54" s="11">
        <v>1</v>
      </c>
      <c r="I54" s="12"/>
      <c r="J54" s="12"/>
      <c r="K54" s="12"/>
      <c r="L54" s="13"/>
      <c r="M54" s="11"/>
      <c r="N54" s="37" t="s">
        <v>172</v>
      </c>
      <c r="O54" s="12">
        <v>0</v>
      </c>
      <c r="P54" s="12"/>
      <c r="Q54" s="19"/>
      <c r="R54" s="11">
        <v>1</v>
      </c>
      <c r="S54" s="12"/>
      <c r="T54" s="12"/>
      <c r="U54" s="12"/>
      <c r="V54" s="19"/>
      <c r="W54" s="11"/>
      <c r="X54" s="12"/>
      <c r="Y54" s="12"/>
      <c r="Z54" s="12"/>
      <c r="AA54" s="19"/>
      <c r="AB54" s="11"/>
      <c r="AC54" s="12"/>
      <c r="AD54" s="12"/>
      <c r="AE54" s="12"/>
      <c r="AF54" s="13"/>
      <c r="AG54" s="11"/>
      <c r="AH54" s="12"/>
      <c r="AI54" s="12"/>
      <c r="AJ54" s="12"/>
      <c r="AK54" s="13"/>
      <c r="AL54" s="11"/>
      <c r="AM54" s="12"/>
      <c r="AN54" s="12"/>
      <c r="AO54" s="12"/>
      <c r="AP54" s="13"/>
      <c r="AQ54" s="33"/>
      <c r="AR54" s="27"/>
      <c r="AS54" s="12"/>
      <c r="AT54" s="12"/>
      <c r="AU54" s="12"/>
      <c r="AV54" s="13"/>
      <c r="AW54" s="27"/>
      <c r="AX54" s="27"/>
      <c r="AY54" s="12"/>
      <c r="AZ54" s="12"/>
      <c r="BA54" s="12"/>
      <c r="BB54" s="13"/>
      <c r="BC54" s="27"/>
      <c r="BD54" s="27"/>
      <c r="BE54" s="12"/>
      <c r="BF54" s="12"/>
      <c r="BG54" s="12"/>
      <c r="BH54" s="13"/>
      <c r="BI54" s="11"/>
      <c r="BJ54" s="12"/>
      <c r="BK54" s="12"/>
      <c r="BL54" s="12"/>
      <c r="BM54" s="13"/>
      <c r="BN54" s="27">
        <v>1</v>
      </c>
      <c r="BO54" s="27"/>
      <c r="BP54" s="12"/>
      <c r="BQ54" s="12"/>
      <c r="BR54" s="12"/>
      <c r="BS54" s="13"/>
      <c r="BT54" s="27">
        <v>1</v>
      </c>
      <c r="BU54" s="27"/>
      <c r="BV54" s="12"/>
      <c r="BW54" s="12"/>
      <c r="BX54" s="12"/>
      <c r="BY54" s="13"/>
      <c r="BZ54" s="27">
        <v>1.5</v>
      </c>
      <c r="CA54" s="27"/>
      <c r="CB54" s="12"/>
      <c r="CC54" s="12"/>
      <c r="CD54" s="12"/>
      <c r="CE54" s="13"/>
      <c r="CF54" s="27"/>
      <c r="CG54" s="27">
        <v>1.5</v>
      </c>
      <c r="CH54" s="12"/>
      <c r="CI54" s="12"/>
      <c r="CJ54" s="12"/>
      <c r="CK54" s="13"/>
      <c r="CL54" s="27">
        <v>2</v>
      </c>
      <c r="CM54" s="27"/>
      <c r="CN54" s="12"/>
      <c r="CO54" s="12"/>
      <c r="CP54" s="12"/>
      <c r="CQ54" s="13"/>
      <c r="CR54" s="27">
        <v>1.5</v>
      </c>
      <c r="CS54" s="27"/>
      <c r="CT54" s="12"/>
      <c r="CU54" s="12"/>
      <c r="CV54" s="12"/>
      <c r="CW54" s="13"/>
      <c r="CX54" s="27">
        <v>0.5</v>
      </c>
      <c r="CY54" s="27"/>
      <c r="CZ54" s="12"/>
      <c r="DA54" s="12"/>
      <c r="DB54" s="12"/>
      <c r="DC54" s="13"/>
      <c r="DD54" s="11"/>
      <c r="DE54" s="27">
        <v>1</v>
      </c>
      <c r="DF54" s="27"/>
      <c r="DG54" s="27"/>
      <c r="DH54" s="27"/>
      <c r="DI54" s="13"/>
      <c r="DJ54" s="11"/>
      <c r="DK54" s="27">
        <v>0</v>
      </c>
      <c r="DL54" s="27"/>
      <c r="DM54" s="27"/>
      <c r="DN54" s="27"/>
      <c r="DO54" s="13"/>
      <c r="DP54" s="11"/>
      <c r="DQ54" s="27">
        <v>2.5</v>
      </c>
      <c r="DR54" s="27">
        <v>2</v>
      </c>
      <c r="DS54" s="27"/>
      <c r="DT54" s="27"/>
      <c r="DU54" s="13"/>
      <c r="DV54" s="11"/>
      <c r="DW54" s="27">
        <v>1.5</v>
      </c>
      <c r="DX54" s="27"/>
      <c r="DY54" s="27"/>
      <c r="DZ54" s="27"/>
      <c r="EA54" s="13"/>
      <c r="EB54" s="11"/>
      <c r="EC54" s="27">
        <v>0</v>
      </c>
      <c r="ED54" s="27"/>
      <c r="EE54" s="27"/>
      <c r="EF54" s="27"/>
      <c r="EG54" s="13"/>
      <c r="EH54" s="27">
        <v>0</v>
      </c>
      <c r="EI54" s="27"/>
      <c r="EJ54" s="27"/>
      <c r="EK54" s="12"/>
      <c r="EL54" s="12"/>
      <c r="EM54" s="13"/>
      <c r="EN54" s="27">
        <v>1.5</v>
      </c>
      <c r="EO54" s="27"/>
      <c r="EP54" s="27"/>
      <c r="EQ54" s="12"/>
      <c r="ER54" s="12"/>
      <c r="ES54" s="13"/>
      <c r="ET54" s="27"/>
      <c r="EU54" s="27"/>
      <c r="EV54" s="28"/>
      <c r="EW54" s="1"/>
      <c r="EX54" s="1"/>
      <c r="EY54" s="9"/>
      <c r="EZ54" s="27"/>
      <c r="FA54" s="27">
        <v>0</v>
      </c>
      <c r="FB54" s="28"/>
      <c r="FC54" s="1"/>
      <c r="FD54" s="1"/>
      <c r="FE54" s="28"/>
      <c r="FF54" s="54">
        <f t="shared" si="10"/>
        <v>20</v>
      </c>
      <c r="FG54" s="59">
        <f t="shared" si="11"/>
        <v>1</v>
      </c>
      <c r="FH54" s="59">
        <f t="shared" si="12"/>
        <v>2</v>
      </c>
      <c r="FI54" s="59">
        <f t="shared" si="13"/>
        <v>17</v>
      </c>
      <c r="FJ54" s="56">
        <f t="shared" si="14"/>
        <v>0.1</v>
      </c>
      <c r="FK54" s="27">
        <f t="shared" si="15"/>
        <v>1</v>
      </c>
      <c r="FL54" s="55">
        <f t="shared" si="16"/>
        <v>20</v>
      </c>
      <c r="FM54" s="27">
        <f t="shared" si="17"/>
        <v>1.05</v>
      </c>
      <c r="FN54" s="8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15">
      <c r="A55">
        <f t="shared" si="9"/>
        <v>53</v>
      </c>
      <c r="B55" s="192" t="s">
        <v>221</v>
      </c>
      <c r="H55" s="6"/>
      <c r="I55" s="1"/>
      <c r="J55" s="1"/>
      <c r="K55" s="1"/>
      <c r="L55" s="9"/>
      <c r="M55" s="6">
        <v>0</v>
      </c>
      <c r="P55" s="1"/>
      <c r="Q55" s="20"/>
      <c r="R55" s="6"/>
      <c r="S55" s="1"/>
      <c r="T55" s="1"/>
      <c r="U55" s="1"/>
      <c r="V55" s="20"/>
      <c r="W55" s="6">
        <v>0.5</v>
      </c>
      <c r="X55" s="1"/>
      <c r="Y55" s="1"/>
      <c r="Z55" s="1"/>
      <c r="AA55" s="19"/>
      <c r="AB55" s="6"/>
      <c r="AC55" s="1"/>
      <c r="AD55" s="1"/>
      <c r="AE55" s="1"/>
      <c r="AF55" s="9"/>
      <c r="AG55" s="6">
        <v>1.5</v>
      </c>
      <c r="AH55" s="1"/>
      <c r="AI55" s="1"/>
      <c r="AJ55" s="1"/>
      <c r="AK55" s="19"/>
      <c r="AL55" s="6"/>
      <c r="AM55" s="1"/>
      <c r="AN55" s="1"/>
      <c r="AO55" s="1"/>
      <c r="AP55" s="9"/>
      <c r="AQ55" s="33"/>
      <c r="AR55" s="28"/>
      <c r="AS55" s="1"/>
      <c r="AT55" s="1"/>
      <c r="AU55" s="1"/>
      <c r="AV55" s="9"/>
      <c r="AW55" s="28"/>
      <c r="AX55" s="28"/>
      <c r="AY55" s="1"/>
      <c r="AZ55" s="1"/>
      <c r="BA55" s="1"/>
      <c r="BB55" s="9"/>
      <c r="BC55" s="28">
        <v>0</v>
      </c>
      <c r="BD55" s="28"/>
      <c r="BE55" s="1"/>
      <c r="BF55" s="1"/>
      <c r="BG55" s="1"/>
      <c r="BH55" s="9"/>
      <c r="BI55" s="6"/>
      <c r="BJ55" s="1"/>
      <c r="BK55" s="1"/>
      <c r="BL55" s="1"/>
      <c r="BM55" s="9"/>
      <c r="BN55" s="28"/>
      <c r="BO55" s="28"/>
      <c r="BP55" s="1"/>
      <c r="BQ55" s="1"/>
      <c r="BR55" s="1"/>
      <c r="BS55" s="9"/>
      <c r="BT55" s="28"/>
      <c r="BU55" s="28"/>
      <c r="BV55" s="1"/>
      <c r="BW55" s="1"/>
      <c r="BX55" s="1"/>
      <c r="BY55" s="9"/>
      <c r="BZ55" s="28"/>
      <c r="CA55" s="28"/>
      <c r="CB55" s="1"/>
      <c r="CC55" s="1"/>
      <c r="CD55" s="1"/>
      <c r="CE55" s="9"/>
      <c r="CF55" s="28"/>
      <c r="CG55" s="28"/>
      <c r="CH55" s="1"/>
      <c r="CI55" s="1"/>
      <c r="CJ55" s="1"/>
      <c r="CK55" s="9"/>
      <c r="CL55" s="28"/>
      <c r="CM55" s="28"/>
      <c r="CN55" s="1"/>
      <c r="CO55" s="1"/>
      <c r="CP55" s="1"/>
      <c r="CQ55" s="9"/>
      <c r="CR55" s="28"/>
      <c r="CS55" s="28"/>
      <c r="CT55" s="1"/>
      <c r="CU55" s="1"/>
      <c r="CV55" s="1"/>
      <c r="CW55" s="9"/>
      <c r="CX55" s="28"/>
      <c r="CY55" s="28"/>
      <c r="CZ55" s="1"/>
      <c r="DA55" s="1"/>
      <c r="DB55" s="1"/>
      <c r="DC55" s="9"/>
      <c r="DD55" s="6"/>
      <c r="DE55" s="28"/>
      <c r="DF55" s="28"/>
      <c r="DG55" s="28"/>
      <c r="DH55" s="28"/>
      <c r="DI55" s="9"/>
      <c r="DJ55" s="6"/>
      <c r="DK55" s="28"/>
      <c r="DL55" s="28"/>
      <c r="DM55" s="28"/>
      <c r="DN55" s="28"/>
      <c r="DO55" s="9"/>
      <c r="DP55" s="6"/>
      <c r="DQ55" s="28"/>
      <c r="DR55" s="28"/>
      <c r="DS55" s="28"/>
      <c r="DT55" s="28"/>
      <c r="DU55" s="9"/>
      <c r="DV55" s="6"/>
      <c r="DW55" s="28"/>
      <c r="DX55" s="28"/>
      <c r="DY55" s="28"/>
      <c r="DZ55" s="28"/>
      <c r="EA55" s="9"/>
      <c r="EB55" s="6"/>
      <c r="EC55" s="28"/>
      <c r="ED55" s="28"/>
      <c r="EE55" s="28"/>
      <c r="EF55" s="28"/>
      <c r="EG55" s="9"/>
      <c r="EH55" s="28"/>
      <c r="EI55" s="28"/>
      <c r="EJ55" s="28"/>
      <c r="EK55" s="1"/>
      <c r="EL55" s="1"/>
      <c r="EM55" s="9"/>
      <c r="EN55" s="28"/>
      <c r="EO55" s="28"/>
      <c r="EP55" s="28"/>
      <c r="EQ55" s="1"/>
      <c r="ER55" s="1"/>
      <c r="ES55" s="9"/>
      <c r="ET55" s="28"/>
      <c r="EU55" s="28"/>
      <c r="EV55" s="28"/>
      <c r="EW55" s="1"/>
      <c r="EX55" s="1"/>
      <c r="EY55" s="9"/>
      <c r="EZ55" s="28"/>
      <c r="FA55" s="28"/>
      <c r="FB55" s="28"/>
      <c r="FC55" s="1"/>
      <c r="FD55" s="1"/>
      <c r="FE55" s="28"/>
      <c r="FF55" s="54">
        <f t="shared" si="10"/>
        <v>4</v>
      </c>
      <c r="FG55" s="55">
        <f t="shared" si="11"/>
        <v>0</v>
      </c>
      <c r="FH55" s="55">
        <f t="shared" si="12"/>
        <v>0</v>
      </c>
      <c r="FI55" s="55">
        <f t="shared" si="13"/>
        <v>4</v>
      </c>
      <c r="FJ55" s="66">
        <f t="shared" si="14"/>
        <v>0</v>
      </c>
      <c r="FK55" s="28">
        <f t="shared" si="15"/>
        <v>0.5</v>
      </c>
      <c r="FL55" s="55">
        <f t="shared" si="16"/>
        <v>4</v>
      </c>
      <c r="FM55" s="28">
        <f t="shared" si="17"/>
        <v>1</v>
      </c>
      <c r="FN55" s="82"/>
    </row>
    <row r="56" spans="1:256" x14ac:dyDescent="0.15">
      <c r="A56" s="90">
        <f t="shared" ref="A56:A62" si="18">A55+1</f>
        <v>54</v>
      </c>
      <c r="B56" s="198" t="s">
        <v>222</v>
      </c>
      <c r="C56" s="90"/>
      <c r="D56" s="89"/>
      <c r="E56" s="89"/>
      <c r="F56" s="89"/>
      <c r="G56" s="91"/>
      <c r="H56" s="92"/>
      <c r="I56" s="93"/>
      <c r="J56" s="93"/>
      <c r="K56" s="93"/>
      <c r="L56" s="94"/>
      <c r="M56" s="92"/>
      <c r="N56" s="89"/>
      <c r="O56" s="89"/>
      <c r="P56" s="93"/>
      <c r="Q56" s="95"/>
      <c r="R56" s="92"/>
      <c r="S56" s="93"/>
      <c r="T56" s="93"/>
      <c r="U56" s="93"/>
      <c r="V56" s="95"/>
      <c r="W56" s="92"/>
      <c r="X56" s="93"/>
      <c r="Y56" s="93"/>
      <c r="Z56" s="93"/>
      <c r="AA56" s="96"/>
      <c r="AB56" s="92"/>
      <c r="AC56" s="93"/>
      <c r="AD56" s="93"/>
      <c r="AE56" s="93"/>
      <c r="AF56" s="94"/>
      <c r="AG56" s="92"/>
      <c r="AH56" s="93"/>
      <c r="AI56" s="93"/>
      <c r="AJ56" s="93"/>
      <c r="AK56" s="94"/>
      <c r="AL56" s="92"/>
      <c r="AM56" s="93"/>
      <c r="AN56" s="93"/>
      <c r="AO56" s="93"/>
      <c r="AP56" s="94"/>
      <c r="AQ56" s="97">
        <v>2.5</v>
      </c>
      <c r="AR56" s="93">
        <v>1.5</v>
      </c>
      <c r="AS56" s="93"/>
      <c r="AT56" s="93"/>
      <c r="AU56" s="93"/>
      <c r="AV56" s="94"/>
      <c r="AW56" s="93">
        <v>1.5</v>
      </c>
      <c r="AX56" s="93"/>
      <c r="AY56" s="93"/>
      <c r="AZ56" s="93"/>
      <c r="BA56" s="93"/>
      <c r="BB56" s="94"/>
      <c r="BC56" s="93"/>
      <c r="BD56" s="93"/>
      <c r="BE56" s="93"/>
      <c r="BF56" s="93"/>
      <c r="BG56" s="93"/>
      <c r="BH56" s="94"/>
      <c r="BI56" s="92"/>
      <c r="BJ56" s="93"/>
      <c r="BK56" s="93"/>
      <c r="BL56" s="93"/>
      <c r="BM56" s="94"/>
      <c r="BN56" s="93"/>
      <c r="BO56" s="93"/>
      <c r="BP56" s="93"/>
      <c r="BQ56" s="93"/>
      <c r="BR56" s="93"/>
      <c r="BS56" s="94"/>
      <c r="BT56" s="93"/>
      <c r="BU56" s="93"/>
      <c r="BV56" s="93"/>
      <c r="BW56" s="93"/>
      <c r="BX56" s="93"/>
      <c r="BY56" s="94"/>
      <c r="BZ56" s="93"/>
      <c r="CA56" s="93"/>
      <c r="CB56" s="93"/>
      <c r="CC56" s="93"/>
      <c r="CD56" s="93"/>
      <c r="CE56" s="94"/>
      <c r="CF56" s="93"/>
      <c r="CG56" s="93"/>
      <c r="CH56" s="93"/>
      <c r="CI56" s="93"/>
      <c r="CJ56" s="93"/>
      <c r="CK56" s="94"/>
      <c r="CL56" s="93"/>
      <c r="CM56" s="93"/>
      <c r="CN56" s="93"/>
      <c r="CO56" s="93"/>
      <c r="CP56" s="93"/>
      <c r="CQ56" s="94"/>
      <c r="CR56" s="93"/>
      <c r="CS56" s="93"/>
      <c r="CT56" s="93"/>
      <c r="CU56" s="93"/>
      <c r="CV56" s="93"/>
      <c r="CW56" s="94"/>
      <c r="CX56" s="93"/>
      <c r="CY56" s="93"/>
      <c r="CZ56" s="93"/>
      <c r="DA56" s="93"/>
      <c r="DB56" s="93"/>
      <c r="DC56" s="94"/>
      <c r="DD56" s="92"/>
      <c r="DE56" s="93"/>
      <c r="DF56" s="93"/>
      <c r="DG56" s="93"/>
      <c r="DH56" s="93"/>
      <c r="DI56" s="94"/>
      <c r="DJ56" s="92"/>
      <c r="DK56" s="93"/>
      <c r="DL56" s="93"/>
      <c r="DM56" s="93"/>
      <c r="DN56" s="93"/>
      <c r="DO56" s="94"/>
      <c r="DP56" s="92"/>
      <c r="DQ56" s="93"/>
      <c r="DR56" s="93"/>
      <c r="DS56" s="93"/>
      <c r="DT56" s="93"/>
      <c r="DU56" s="94"/>
      <c r="DV56" s="92"/>
      <c r="DW56" s="93"/>
      <c r="DX56" s="93"/>
      <c r="DY56" s="93"/>
      <c r="DZ56" s="93"/>
      <c r="EA56" s="94"/>
      <c r="EB56" s="92"/>
      <c r="EC56" s="93"/>
      <c r="ED56" s="93"/>
      <c r="EE56" s="93"/>
      <c r="EF56" s="93"/>
      <c r="EG56" s="94"/>
      <c r="EH56" s="93"/>
      <c r="EI56" s="93"/>
      <c r="EJ56" s="93"/>
      <c r="EK56" s="93"/>
      <c r="EL56" s="93"/>
      <c r="EM56" s="94"/>
      <c r="EN56" s="93"/>
      <c r="EO56" s="93"/>
      <c r="EP56" s="93"/>
      <c r="EQ56" s="93"/>
      <c r="ER56" s="93"/>
      <c r="ES56" s="94"/>
      <c r="ET56" s="93"/>
      <c r="EU56" s="93"/>
      <c r="EV56" s="93"/>
      <c r="EW56" s="93"/>
      <c r="EX56" s="93"/>
      <c r="EY56" s="94"/>
      <c r="EZ56" s="93"/>
      <c r="FA56" s="93"/>
      <c r="FB56" s="93"/>
      <c r="FC56" s="93"/>
      <c r="FD56" s="93"/>
      <c r="FE56" s="93"/>
      <c r="FF56" s="98">
        <f t="shared" ref="FF56:FF61" si="19">COUNTA(C56:FE56)-(COUNTIF(C56:FE56,"vrij"))-(COUNTIF(C56:FE56,"?"))</f>
        <v>3</v>
      </c>
      <c r="FG56" s="99">
        <f t="shared" ref="FG56:FG61" si="20">COUNTIF(C56:FE56,"&gt;2")</f>
        <v>1</v>
      </c>
      <c r="FH56" s="99">
        <f t="shared" ref="FH56:FH61" si="21">COUNTIF(C56:FE56,"=2")</f>
        <v>0</v>
      </c>
      <c r="FI56" s="99">
        <f t="shared" ref="FI56:FI61" si="22">COUNTIF(C56:FE56,"&lt;2")</f>
        <v>2</v>
      </c>
      <c r="FJ56" s="100">
        <f t="shared" ref="FJ56:FJ61" si="23">((1*FG56)+(0.5*FH56))/FF56</f>
        <v>0.33333333333333331</v>
      </c>
      <c r="FK56" s="93">
        <f t="shared" ref="FK56:FK61" si="24">(SUM(C56:FE56))/FF56</f>
        <v>1.8333333333333333</v>
      </c>
      <c r="FL56" s="99">
        <f t="shared" ref="FL56:FL61" si="25">IF(COUNTA(C56:G56)&gt;0,1,0)+IF(COUNTA(H56:L56)&gt;0,1,0)+IF(COUNTA(M56:Q56)&gt;0,1,0)+IF(COUNTA(R56:V56)&gt;0,1,0)+IF(COUNTA(W56:AA56)&gt;0,1,0)+IF(COUNTA(AB56:AF56)&gt;0,1,0)+IF(COUNTA(AG56:AK56)&gt;0,1,0)+IF(COUNTA(AL56:AP56)&gt;0,1,0)+IF(COUNTA(AQ56:AV56)&gt;0,1,0)+IF(COUNTA(AW56:BB56)&gt;0,1,0)+IF(COUNTA(BC56:BH56)&gt;0,1,0)+IF(COUNTA(BI56:BM56)&gt;0,1,0)+IF(COUNTA(BN56:BS56)&gt;0,1,0)+IF(COUNTA(BT56:BY56)&gt;0,1,0)+IF(COUNTA(BZ56:CE56)&gt;0,1,0)+IF(COUNTA(CF56:CK56)&gt;0,1,0)+IF(COUNTA(CL56:CQ56)&gt;0,1,0)+IF(COUNTA(CR56:CW56)&gt;0,1,0)+IF(COUNTA(CX56:DC56)&gt;0,1,0)+IF(COUNTA(DD56:DI56)&gt;0,1,0)+IF(COUNTA(DJ56:DO56)&gt;0,1,0)+IF(COUNTA(DP56:DU56)&gt;0,1,0)+IF(COUNTA(DV56:EA56)&gt;0,1,0)+IF(COUNTA(EB56:EG56)&gt;0,1,0)+IF(COUNTA(DV56:EA56)&gt;0,1,0)+IF(COUNTA(EH56:EM56)&gt;0,1,0)+IF(COUNTA(EN56:ES56)&gt;0,1,0)+IF(COUNTA(EZ56:FE56)&gt;0,1,0)</f>
        <v>2</v>
      </c>
      <c r="FM56" s="101">
        <f t="shared" ref="FM56:FM61" si="26">COUNTA(C56:FE56)/FL56</f>
        <v>1.5</v>
      </c>
      <c r="FN56" s="102"/>
    </row>
    <row r="57" spans="1:256" x14ac:dyDescent="0.15">
      <c r="A57" s="7">
        <f t="shared" si="18"/>
        <v>55</v>
      </c>
      <c r="B57" s="199" t="s">
        <v>223</v>
      </c>
      <c r="C57" s="6"/>
      <c r="D57" s="28"/>
      <c r="E57" s="28"/>
      <c r="F57" s="28"/>
      <c r="G57" s="9"/>
      <c r="H57" s="11"/>
      <c r="I57" s="27"/>
      <c r="J57" s="27"/>
      <c r="K57" s="27"/>
      <c r="L57" s="13"/>
      <c r="M57" s="11"/>
      <c r="N57" s="27"/>
      <c r="O57" s="27"/>
      <c r="P57" s="27"/>
      <c r="Q57" s="19"/>
      <c r="R57" s="11">
        <v>2.5</v>
      </c>
      <c r="S57" s="27">
        <v>2</v>
      </c>
      <c r="T57" s="27"/>
      <c r="U57" s="27"/>
      <c r="V57" s="19"/>
      <c r="W57" s="11"/>
      <c r="X57" s="27"/>
      <c r="Y57" s="27"/>
      <c r="Z57" s="27"/>
      <c r="AA57" s="13"/>
      <c r="AB57" s="11"/>
      <c r="AC57" s="27"/>
      <c r="AD57" s="27"/>
      <c r="AE57" s="27"/>
      <c r="AF57" s="13"/>
      <c r="AG57" s="11"/>
      <c r="AH57" s="27"/>
      <c r="AI57" s="27"/>
      <c r="AJ57" s="27"/>
      <c r="AK57" s="19"/>
      <c r="AL57" s="11"/>
      <c r="AM57" s="27"/>
      <c r="AN57" s="27"/>
      <c r="AO57" s="27"/>
      <c r="AP57" s="13"/>
      <c r="AQ57" s="33"/>
      <c r="AR57" s="27"/>
      <c r="AS57" s="27"/>
      <c r="AT57" s="27"/>
      <c r="AU57" s="27"/>
      <c r="AV57" s="13"/>
      <c r="AW57" s="27"/>
      <c r="AX57" s="27"/>
      <c r="AY57" s="27"/>
      <c r="AZ57" s="27"/>
      <c r="BA57" s="27"/>
      <c r="BB57" s="13"/>
      <c r="BC57" s="27"/>
      <c r="BD57" s="27"/>
      <c r="BE57" s="27"/>
      <c r="BF57" s="27"/>
      <c r="BG57" s="27"/>
      <c r="BH57" s="13"/>
      <c r="BI57" s="11"/>
      <c r="BJ57" s="27"/>
      <c r="BK57" s="27"/>
      <c r="BL57" s="27"/>
      <c r="BM57" s="13"/>
      <c r="BN57" s="27"/>
      <c r="BO57" s="27"/>
      <c r="BP57" s="27"/>
      <c r="BQ57" s="27"/>
      <c r="BR57" s="27"/>
      <c r="BS57" s="13"/>
      <c r="BT57" s="27"/>
      <c r="BU57" s="27"/>
      <c r="BV57" s="27"/>
      <c r="BW57" s="27"/>
      <c r="BX57" s="27"/>
      <c r="BY57" s="13"/>
      <c r="BZ57" s="27"/>
      <c r="CA57" s="27"/>
      <c r="CB57" s="27"/>
      <c r="CC57" s="27"/>
      <c r="CD57" s="27"/>
      <c r="CE57" s="13"/>
      <c r="CF57" s="27"/>
      <c r="CG57" s="27"/>
      <c r="CH57" s="27"/>
      <c r="CI57" s="27"/>
      <c r="CJ57" s="27"/>
      <c r="CK57" s="13"/>
      <c r="CL57" s="27"/>
      <c r="CM57" s="27"/>
      <c r="CN57" s="27"/>
      <c r="CO57" s="27"/>
      <c r="CP57" s="27"/>
      <c r="CQ57" s="13"/>
      <c r="CR57" s="27"/>
      <c r="CS57" s="27"/>
      <c r="CT57" s="27"/>
      <c r="CU57" s="27"/>
      <c r="CV57" s="27"/>
      <c r="CW57" s="13"/>
      <c r="CX57" s="27"/>
      <c r="CY57" s="27"/>
      <c r="CZ57" s="27"/>
      <c r="DA57" s="27"/>
      <c r="DB57" s="27"/>
      <c r="DC57" s="13"/>
      <c r="DD57" s="11"/>
      <c r="DE57" s="27"/>
      <c r="DF57" s="27"/>
      <c r="DG57" s="27"/>
      <c r="DH57" s="27"/>
      <c r="DI57" s="13"/>
      <c r="DJ57" s="11"/>
      <c r="DK57" s="27"/>
      <c r="DL57" s="27"/>
      <c r="DM57" s="27"/>
      <c r="DN57" s="27"/>
      <c r="DO57" s="13"/>
      <c r="DP57" s="11"/>
      <c r="DQ57" s="27"/>
      <c r="DR57" s="27"/>
      <c r="DS57" s="27"/>
      <c r="DT57" s="27"/>
      <c r="DU57" s="13"/>
      <c r="DV57" s="11"/>
      <c r="DW57" s="27"/>
      <c r="DX57" s="27"/>
      <c r="DY57" s="27"/>
      <c r="DZ57" s="27"/>
      <c r="EA57" s="13"/>
      <c r="EB57" s="11"/>
      <c r="EC57" s="27"/>
      <c r="ED57" s="27"/>
      <c r="EE57" s="27"/>
      <c r="EF57" s="27"/>
      <c r="EG57" s="13"/>
      <c r="EH57" s="27"/>
      <c r="EI57" s="27"/>
      <c r="EJ57" s="27"/>
      <c r="EK57" s="27"/>
      <c r="EL57" s="27"/>
      <c r="EM57" s="13"/>
      <c r="EN57" s="27"/>
      <c r="EO57" s="27"/>
      <c r="EP57" s="27"/>
      <c r="EQ57" s="27"/>
      <c r="ER57" s="27"/>
      <c r="ES57" s="13"/>
      <c r="ET57" s="27"/>
      <c r="EU57" s="27"/>
      <c r="EV57" s="27"/>
      <c r="EW57" s="27"/>
      <c r="EX57" s="27"/>
      <c r="EY57" s="13"/>
      <c r="EZ57" s="27"/>
      <c r="FA57" s="27"/>
      <c r="FB57" s="27"/>
      <c r="FC57" s="27"/>
      <c r="FD57" s="27"/>
      <c r="FE57" s="27"/>
      <c r="FF57" s="54">
        <f t="shared" si="19"/>
        <v>2</v>
      </c>
      <c r="FG57" s="55">
        <f t="shared" si="20"/>
        <v>1</v>
      </c>
      <c r="FH57" s="55">
        <f t="shared" si="21"/>
        <v>1</v>
      </c>
      <c r="FI57" s="55">
        <f t="shared" si="22"/>
        <v>0</v>
      </c>
      <c r="FJ57" s="66">
        <f t="shared" si="23"/>
        <v>0.75</v>
      </c>
      <c r="FK57" s="28">
        <f t="shared" si="24"/>
        <v>2.25</v>
      </c>
      <c r="FL57" s="55">
        <f t="shared" si="25"/>
        <v>1</v>
      </c>
      <c r="FM57" s="28">
        <f t="shared" si="26"/>
        <v>2</v>
      </c>
      <c r="FN57" s="103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15">
      <c r="A58" s="7">
        <f t="shared" si="18"/>
        <v>56</v>
      </c>
      <c r="B58" s="199" t="s">
        <v>224</v>
      </c>
      <c r="D58" s="31"/>
      <c r="E58" s="31"/>
      <c r="F58" s="31"/>
      <c r="H58" s="6"/>
      <c r="I58" s="28"/>
      <c r="J58" s="28"/>
      <c r="K58" s="28"/>
      <c r="L58" s="9"/>
      <c r="M58" s="6">
        <v>1.5</v>
      </c>
      <c r="N58" s="31"/>
      <c r="O58" s="31"/>
      <c r="P58" s="28"/>
      <c r="Q58" s="20"/>
      <c r="R58" s="6">
        <v>1.5</v>
      </c>
      <c r="S58" s="28"/>
      <c r="T58" s="28"/>
      <c r="U58" s="28"/>
      <c r="V58" s="20"/>
      <c r="W58" s="6"/>
      <c r="X58" s="28"/>
      <c r="Y58" s="28"/>
      <c r="Z58" s="28"/>
      <c r="AA58" s="19"/>
      <c r="AB58" s="6"/>
      <c r="AC58" s="28"/>
      <c r="AD58" s="28"/>
      <c r="AE58" s="28"/>
      <c r="AF58" s="9"/>
      <c r="AG58" s="6"/>
      <c r="AH58" s="28"/>
      <c r="AI58" s="28"/>
      <c r="AJ58" s="28"/>
      <c r="AK58" s="9"/>
      <c r="AL58" s="6"/>
      <c r="AM58" s="28"/>
      <c r="AN58" s="28"/>
      <c r="AO58" s="28"/>
      <c r="AP58" s="9"/>
      <c r="AQ58" s="33"/>
      <c r="AR58" s="28"/>
      <c r="AS58" s="28"/>
      <c r="AT58" s="28"/>
      <c r="AU58" s="28"/>
      <c r="AV58" s="9"/>
      <c r="AW58" s="28"/>
      <c r="AX58" s="28"/>
      <c r="AY58" s="28"/>
      <c r="AZ58" s="28"/>
      <c r="BA58" s="28"/>
      <c r="BB58" s="9"/>
      <c r="BC58" s="28"/>
      <c r="BD58" s="28"/>
      <c r="BE58" s="28"/>
      <c r="BF58" s="28"/>
      <c r="BG58" s="28"/>
      <c r="BH58" s="9"/>
      <c r="BI58" s="6"/>
      <c r="BJ58" s="28"/>
      <c r="BK58" s="28"/>
      <c r="BL58" s="28"/>
      <c r="BM58" s="9"/>
      <c r="BN58" s="28"/>
      <c r="BO58" s="28"/>
      <c r="BP58" s="28"/>
      <c r="BQ58" s="28"/>
      <c r="BR58" s="28"/>
      <c r="BS58" s="9"/>
      <c r="BT58" s="28"/>
      <c r="BU58" s="28"/>
      <c r="BV58" s="28"/>
      <c r="BW58" s="28"/>
      <c r="BX58" s="28"/>
      <c r="BY58" s="9"/>
      <c r="BZ58" s="28"/>
      <c r="CA58" s="28"/>
      <c r="CB58" s="28"/>
      <c r="CC58" s="28"/>
      <c r="CD58" s="28"/>
      <c r="CE58" s="9"/>
      <c r="CF58" s="28"/>
      <c r="CG58" s="28"/>
      <c r="CH58" s="28"/>
      <c r="CI58" s="28"/>
      <c r="CJ58" s="28"/>
      <c r="CK58" s="9"/>
      <c r="CL58" s="28"/>
      <c r="CM58" s="28"/>
      <c r="CN58" s="28"/>
      <c r="CO58" s="28"/>
      <c r="CP58" s="28"/>
      <c r="CQ58" s="9"/>
      <c r="CR58" s="28"/>
      <c r="CS58" s="28"/>
      <c r="CT58" s="28"/>
      <c r="CU58" s="28"/>
      <c r="CV58" s="28"/>
      <c r="CW58" s="9"/>
      <c r="CX58" s="28"/>
      <c r="CY58" s="28"/>
      <c r="CZ58" s="28"/>
      <c r="DA58" s="28"/>
      <c r="DB58" s="28"/>
      <c r="DC58" s="9"/>
      <c r="DD58" s="6"/>
      <c r="DE58" s="28"/>
      <c r="DF58" s="28"/>
      <c r="DG58" s="28"/>
      <c r="DH58" s="28"/>
      <c r="DI58" s="9"/>
      <c r="DJ58" s="6"/>
      <c r="DK58" s="28"/>
      <c r="DL58" s="28"/>
      <c r="DM58" s="28"/>
      <c r="DN58" s="28"/>
      <c r="DO58" s="9"/>
      <c r="DP58" s="6"/>
      <c r="DQ58" s="28"/>
      <c r="DR58" s="28"/>
      <c r="DS58" s="28"/>
      <c r="DT58" s="28"/>
      <c r="DU58" s="9"/>
      <c r="DV58" s="6"/>
      <c r="DW58" s="28"/>
      <c r="DX58" s="28"/>
      <c r="DY58" s="28"/>
      <c r="DZ58" s="28"/>
      <c r="EA58" s="9"/>
      <c r="EB58" s="6"/>
      <c r="EC58" s="28"/>
      <c r="ED58" s="28"/>
      <c r="EE58" s="28"/>
      <c r="EF58" s="28"/>
      <c r="EG58" s="9"/>
      <c r="EH58" s="28"/>
      <c r="EI58" s="28"/>
      <c r="EJ58" s="28"/>
      <c r="EK58" s="28"/>
      <c r="EL58" s="28"/>
      <c r="EM58" s="9"/>
      <c r="EN58" s="28"/>
      <c r="EO58" s="28"/>
      <c r="EP58" s="28"/>
      <c r="EQ58" s="28"/>
      <c r="ER58" s="28"/>
      <c r="ES58" s="9"/>
      <c r="ET58" s="28"/>
      <c r="EU58" s="28"/>
      <c r="EV58" s="28"/>
      <c r="EW58" s="28"/>
      <c r="EX58" s="28"/>
      <c r="EY58" s="9"/>
      <c r="EZ58" s="28"/>
      <c r="FA58" s="28"/>
      <c r="FB58" s="28"/>
      <c r="FC58" s="28"/>
      <c r="FD58" s="28"/>
      <c r="FE58" s="28"/>
      <c r="FF58" s="54">
        <f t="shared" si="19"/>
        <v>2</v>
      </c>
      <c r="FG58" s="55">
        <f t="shared" si="20"/>
        <v>0</v>
      </c>
      <c r="FH58" s="55">
        <f t="shared" si="21"/>
        <v>0</v>
      </c>
      <c r="FI58" s="55">
        <f t="shared" si="22"/>
        <v>2</v>
      </c>
      <c r="FJ58" s="66">
        <f t="shared" si="23"/>
        <v>0</v>
      </c>
      <c r="FK58" s="28">
        <f t="shared" si="24"/>
        <v>1.5</v>
      </c>
      <c r="FL58" s="55">
        <f t="shared" si="25"/>
        <v>2</v>
      </c>
      <c r="FM58" s="28">
        <f t="shared" si="26"/>
        <v>1</v>
      </c>
      <c r="FN58" s="104"/>
    </row>
    <row r="59" spans="1:256" x14ac:dyDescent="0.15">
      <c r="A59" s="7">
        <f t="shared" si="18"/>
        <v>57</v>
      </c>
      <c r="B59" s="199" t="s">
        <v>225</v>
      </c>
      <c r="C59" s="6">
        <v>1.5</v>
      </c>
      <c r="D59" s="28"/>
      <c r="E59" s="28"/>
      <c r="F59" s="28"/>
      <c r="G59" s="9"/>
      <c r="H59" s="11">
        <v>0.5</v>
      </c>
      <c r="I59" s="27"/>
      <c r="J59" s="27"/>
      <c r="K59" s="27"/>
      <c r="L59" s="13"/>
      <c r="M59" s="11"/>
      <c r="N59" s="27"/>
      <c r="O59" s="27"/>
      <c r="P59" s="27"/>
      <c r="Q59" s="19"/>
      <c r="R59" s="11"/>
      <c r="S59" s="27"/>
      <c r="T59" s="27"/>
      <c r="U59" s="27"/>
      <c r="V59" s="19"/>
      <c r="W59" s="11"/>
      <c r="X59" s="27"/>
      <c r="Y59" s="27"/>
      <c r="Z59" s="27"/>
      <c r="AA59" s="19"/>
      <c r="AB59" s="11"/>
      <c r="AC59" s="27"/>
      <c r="AD59" s="27"/>
      <c r="AE59" s="27"/>
      <c r="AF59" s="13"/>
      <c r="AG59" s="11"/>
      <c r="AH59" s="27"/>
      <c r="AI59" s="27"/>
      <c r="AJ59" s="27"/>
      <c r="AK59" s="19"/>
      <c r="AL59" s="11"/>
      <c r="AM59" s="27"/>
      <c r="AN59" s="27"/>
      <c r="AO59" s="27"/>
      <c r="AP59" s="13"/>
      <c r="AQ59" s="33"/>
      <c r="AR59" s="27"/>
      <c r="AS59" s="27"/>
      <c r="AT59" s="27"/>
      <c r="AU59" s="27"/>
      <c r="AV59" s="13"/>
      <c r="AW59" s="27"/>
      <c r="AX59" s="27"/>
      <c r="AY59" s="27"/>
      <c r="AZ59" s="27"/>
      <c r="BA59" s="27"/>
      <c r="BB59" s="13"/>
      <c r="BC59" s="27"/>
      <c r="BD59" s="27"/>
      <c r="BE59" s="27"/>
      <c r="BF59" s="27"/>
      <c r="BG59" s="27"/>
      <c r="BH59" s="13"/>
      <c r="BI59" s="11"/>
      <c r="BJ59" s="27"/>
      <c r="BK59" s="27"/>
      <c r="BL59" s="27"/>
      <c r="BM59" s="13"/>
      <c r="BN59" s="27"/>
      <c r="BO59" s="27"/>
      <c r="BP59" s="27"/>
      <c r="BQ59" s="27"/>
      <c r="BR59" s="27"/>
      <c r="BS59" s="13"/>
      <c r="BT59" s="27"/>
      <c r="BU59" s="27"/>
      <c r="BV59" s="27"/>
      <c r="BW59" s="27"/>
      <c r="BX59" s="27"/>
      <c r="BY59" s="13"/>
      <c r="BZ59" s="27"/>
      <c r="CA59" s="27"/>
      <c r="CB59" s="27"/>
      <c r="CC59" s="27"/>
      <c r="CD59" s="27"/>
      <c r="CE59" s="13"/>
      <c r="CF59" s="27"/>
      <c r="CG59" s="27"/>
      <c r="CH59" s="27"/>
      <c r="CI59" s="27"/>
      <c r="CJ59" s="27"/>
      <c r="CK59" s="13"/>
      <c r="CL59" s="27"/>
      <c r="CM59" s="27"/>
      <c r="CN59" s="27"/>
      <c r="CO59" s="27"/>
      <c r="CP59" s="27"/>
      <c r="CQ59" s="13"/>
      <c r="CR59" s="27"/>
      <c r="CS59" s="27"/>
      <c r="CT59" s="27"/>
      <c r="CU59" s="27"/>
      <c r="CV59" s="27"/>
      <c r="CW59" s="13"/>
      <c r="CX59" s="27"/>
      <c r="CY59" s="27"/>
      <c r="CZ59" s="27"/>
      <c r="DA59" s="27"/>
      <c r="DB59" s="27"/>
      <c r="DC59" s="13"/>
      <c r="DD59" s="11"/>
      <c r="DE59" s="27"/>
      <c r="DF59" s="27"/>
      <c r="DG59" s="27"/>
      <c r="DH59" s="27"/>
      <c r="DI59" s="13"/>
      <c r="DJ59" s="11"/>
      <c r="DK59" s="27"/>
      <c r="DL59" s="27"/>
      <c r="DM59" s="27"/>
      <c r="DN59" s="27"/>
      <c r="DO59" s="13"/>
      <c r="DP59" s="11"/>
      <c r="DQ59" s="27"/>
      <c r="DR59" s="27"/>
      <c r="DS59" s="27"/>
      <c r="DT59" s="27"/>
      <c r="DU59" s="13"/>
      <c r="DV59" s="11"/>
      <c r="DW59" s="27"/>
      <c r="DX59" s="27"/>
      <c r="DY59" s="27"/>
      <c r="DZ59" s="27"/>
      <c r="EA59" s="13"/>
      <c r="EB59" s="11"/>
      <c r="EC59" s="27"/>
      <c r="ED59" s="27"/>
      <c r="EE59" s="27"/>
      <c r="EF59" s="27"/>
      <c r="EG59" s="13"/>
      <c r="EH59" s="27"/>
      <c r="EI59" s="27"/>
      <c r="EJ59" s="27"/>
      <c r="EK59" s="27"/>
      <c r="EL59" s="27"/>
      <c r="EM59" s="13"/>
      <c r="EN59" s="27"/>
      <c r="EO59" s="27"/>
      <c r="EP59" s="27"/>
      <c r="EQ59" s="27"/>
      <c r="ER59" s="27"/>
      <c r="ES59" s="13"/>
      <c r="ET59" s="27"/>
      <c r="EU59" s="27"/>
      <c r="EV59" s="27"/>
      <c r="EW59" s="27"/>
      <c r="EX59" s="27"/>
      <c r="EY59" s="13"/>
      <c r="EZ59" s="27"/>
      <c r="FA59" s="27"/>
      <c r="FB59" s="27"/>
      <c r="FC59" s="27"/>
      <c r="FD59" s="27"/>
      <c r="FE59" s="27"/>
      <c r="FF59" s="54">
        <f t="shared" si="19"/>
        <v>2</v>
      </c>
      <c r="FG59" s="55">
        <f t="shared" si="20"/>
        <v>0</v>
      </c>
      <c r="FH59" s="55">
        <f t="shared" si="21"/>
        <v>0</v>
      </c>
      <c r="FI59" s="55">
        <f t="shared" si="22"/>
        <v>2</v>
      </c>
      <c r="FJ59" s="66">
        <f t="shared" si="23"/>
        <v>0</v>
      </c>
      <c r="FK59" s="28">
        <f t="shared" si="24"/>
        <v>1</v>
      </c>
      <c r="FL59" s="55">
        <f t="shared" si="25"/>
        <v>2</v>
      </c>
      <c r="FM59" s="28">
        <f t="shared" si="26"/>
        <v>1</v>
      </c>
      <c r="FN59" s="103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15">
      <c r="A60" s="7">
        <f t="shared" si="18"/>
        <v>58</v>
      </c>
      <c r="B60" s="31" t="s">
        <v>191</v>
      </c>
      <c r="C60" s="6"/>
      <c r="D60" s="28"/>
      <c r="E60" s="28"/>
      <c r="F60" s="28"/>
      <c r="G60" s="9"/>
      <c r="H60" s="11"/>
      <c r="I60" s="27"/>
      <c r="J60" s="27"/>
      <c r="K60" s="27"/>
      <c r="L60" s="13"/>
      <c r="M60" s="11"/>
      <c r="N60" s="27"/>
      <c r="O60" s="27"/>
      <c r="P60" s="27"/>
      <c r="Q60" s="19"/>
      <c r="R60" s="11"/>
      <c r="S60" s="27"/>
      <c r="T60" s="27"/>
      <c r="U60" s="27"/>
      <c r="V60" s="19"/>
      <c r="W60" s="11"/>
      <c r="X60" s="27"/>
      <c r="Y60" s="27"/>
      <c r="Z60" s="27"/>
      <c r="AA60" s="19"/>
      <c r="AB60" s="11"/>
      <c r="AC60" s="27"/>
      <c r="AD60" s="27"/>
      <c r="AE60" s="27"/>
      <c r="AF60" s="13"/>
      <c r="AG60" s="11"/>
      <c r="AH60" s="27"/>
      <c r="AI60" s="27"/>
      <c r="AJ60" s="27"/>
      <c r="AK60" s="13"/>
      <c r="AL60" s="11"/>
      <c r="AM60" s="27"/>
      <c r="AN60" s="27"/>
      <c r="AO60" s="27"/>
      <c r="AP60" s="19"/>
      <c r="AQ60" s="33"/>
      <c r="AR60" s="27"/>
      <c r="AS60" s="27"/>
      <c r="AT60" s="27"/>
      <c r="AU60" s="27"/>
      <c r="AV60" s="13"/>
      <c r="AW60" s="27"/>
      <c r="AX60" s="27"/>
      <c r="AY60" s="27"/>
      <c r="AZ60" s="27"/>
      <c r="BA60" s="27"/>
      <c r="BB60" s="13"/>
      <c r="BC60" s="27"/>
      <c r="BD60" s="27"/>
      <c r="BE60" s="27"/>
      <c r="BF60" s="27"/>
      <c r="BG60" s="27"/>
      <c r="BH60" s="13"/>
      <c r="BI60" s="11"/>
      <c r="BJ60" s="27"/>
      <c r="BK60" s="27"/>
      <c r="BL60" s="27"/>
      <c r="BM60" s="13"/>
      <c r="BN60" s="27"/>
      <c r="BO60" s="27">
        <v>1</v>
      </c>
      <c r="BP60" s="27"/>
      <c r="BQ60" s="27"/>
      <c r="BR60" s="27"/>
      <c r="BS60" s="13"/>
      <c r="BT60" s="27"/>
      <c r="BU60" s="27"/>
      <c r="BV60" s="27"/>
      <c r="BW60" s="27"/>
      <c r="BX60" s="27"/>
      <c r="BY60" s="13"/>
      <c r="BZ60" s="27"/>
      <c r="CA60" s="27"/>
      <c r="CB60" s="27"/>
      <c r="CC60" s="27"/>
      <c r="CD60" s="27"/>
      <c r="CE60" s="13"/>
      <c r="CF60" s="27"/>
      <c r="CG60" s="27"/>
      <c r="CH60" s="27"/>
      <c r="CI60" s="27"/>
      <c r="CJ60" s="27"/>
      <c r="CK60" s="13"/>
      <c r="CL60" s="27"/>
      <c r="CM60" s="27"/>
      <c r="CN60" s="27"/>
      <c r="CO60" s="27"/>
      <c r="CP60" s="27"/>
      <c r="CQ60" s="13"/>
      <c r="CR60" s="27"/>
      <c r="CS60" s="27"/>
      <c r="CT60" s="27"/>
      <c r="CU60" s="27"/>
      <c r="CV60" s="27"/>
      <c r="CW60" s="13"/>
      <c r="CX60" s="27"/>
      <c r="CY60" s="27"/>
      <c r="CZ60" s="27"/>
      <c r="DA60" s="27"/>
      <c r="DB60" s="27"/>
      <c r="DC60" s="13"/>
      <c r="DD60" s="11"/>
      <c r="DE60" s="27"/>
      <c r="DF60" s="27"/>
      <c r="DG60" s="27"/>
      <c r="DH60" s="27"/>
      <c r="DI60" s="13"/>
      <c r="DJ60" s="11"/>
      <c r="DK60" s="27"/>
      <c r="DL60" s="27"/>
      <c r="DM60" s="27"/>
      <c r="DN60" s="27"/>
      <c r="DO60" s="13"/>
      <c r="DP60" s="11"/>
      <c r="DQ60" s="27"/>
      <c r="DR60" s="27"/>
      <c r="DS60" s="27"/>
      <c r="DT60" s="27"/>
      <c r="DU60" s="13"/>
      <c r="DV60" s="11"/>
      <c r="DW60" s="27"/>
      <c r="DX60" s="27"/>
      <c r="DY60" s="27"/>
      <c r="DZ60" s="27"/>
      <c r="EA60" s="13"/>
      <c r="EB60" s="11"/>
      <c r="EC60" s="27"/>
      <c r="ED60" s="27"/>
      <c r="EE60" s="27"/>
      <c r="EF60" s="27"/>
      <c r="EG60" s="13"/>
      <c r="EH60" s="27">
        <v>0.5</v>
      </c>
      <c r="EI60" s="27"/>
      <c r="EJ60" s="27"/>
      <c r="EK60" s="27"/>
      <c r="EL60" s="27"/>
      <c r="EM60" s="13"/>
      <c r="EN60" s="27"/>
      <c r="EO60" s="27">
        <v>0</v>
      </c>
      <c r="EP60" s="27"/>
      <c r="EQ60" s="27"/>
      <c r="ER60" s="27"/>
      <c r="ES60" s="13"/>
      <c r="ET60" s="27"/>
      <c r="EU60" s="27"/>
      <c r="EV60" s="27"/>
      <c r="EW60" s="27"/>
      <c r="EX60" s="27"/>
      <c r="EY60" s="13"/>
      <c r="EZ60" s="27"/>
      <c r="FA60" s="27"/>
      <c r="FB60" s="27"/>
      <c r="FC60" s="27"/>
      <c r="FD60" s="27"/>
      <c r="FE60" s="27"/>
      <c r="FF60" s="54">
        <f t="shared" si="19"/>
        <v>3</v>
      </c>
      <c r="FG60" s="55">
        <f t="shared" si="20"/>
        <v>0</v>
      </c>
      <c r="FH60" s="55">
        <f t="shared" si="21"/>
        <v>0</v>
      </c>
      <c r="FI60" s="55">
        <f t="shared" si="22"/>
        <v>3</v>
      </c>
      <c r="FJ60" s="66">
        <f t="shared" si="23"/>
        <v>0</v>
      </c>
      <c r="FK60" s="28">
        <f t="shared" si="24"/>
        <v>0.5</v>
      </c>
      <c r="FL60" s="55">
        <f t="shared" si="25"/>
        <v>3</v>
      </c>
      <c r="FM60" s="28">
        <f t="shared" si="26"/>
        <v>1</v>
      </c>
      <c r="FN60" s="103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15">
      <c r="A61" s="7">
        <f t="shared" si="18"/>
        <v>59</v>
      </c>
      <c r="B61" s="199" t="s">
        <v>226</v>
      </c>
      <c r="D61" s="31"/>
      <c r="E61" s="31"/>
      <c r="F61" s="31"/>
      <c r="H61" s="6"/>
      <c r="I61" s="28"/>
      <c r="J61" s="28"/>
      <c r="K61" s="28"/>
      <c r="L61" s="9"/>
      <c r="M61" s="6">
        <v>0.5</v>
      </c>
      <c r="N61" s="31"/>
      <c r="O61" s="31"/>
      <c r="P61" s="28"/>
      <c r="Q61" s="20"/>
      <c r="R61" s="6"/>
      <c r="S61" s="28"/>
      <c r="T61" s="28"/>
      <c r="U61" s="28"/>
      <c r="V61" s="20"/>
      <c r="W61" s="6"/>
      <c r="X61" s="28"/>
      <c r="Y61" s="28"/>
      <c r="Z61" s="28"/>
      <c r="AA61" s="19"/>
      <c r="AB61" s="6"/>
      <c r="AC61" s="28"/>
      <c r="AD61" s="28"/>
      <c r="AE61" s="28"/>
      <c r="AF61" s="9"/>
      <c r="AG61" s="6"/>
      <c r="AH61" s="28"/>
      <c r="AI61" s="28"/>
      <c r="AJ61" s="28"/>
      <c r="AK61" s="9"/>
      <c r="AL61" s="6"/>
      <c r="AM61" s="28"/>
      <c r="AN61" s="28"/>
      <c r="AO61" s="28"/>
      <c r="AP61" s="9"/>
      <c r="AQ61" s="33"/>
      <c r="AR61" s="28"/>
      <c r="AS61" s="28"/>
      <c r="AT61" s="28"/>
      <c r="AU61" s="28"/>
      <c r="AV61" s="9"/>
      <c r="AW61" s="28"/>
      <c r="AX61" s="28"/>
      <c r="AY61" s="28"/>
      <c r="AZ61" s="28"/>
      <c r="BA61" s="28"/>
      <c r="BB61" s="9"/>
      <c r="BC61" s="28"/>
      <c r="BD61" s="28"/>
      <c r="BE61" s="28"/>
      <c r="BF61" s="28"/>
      <c r="BG61" s="28"/>
      <c r="BH61" s="9"/>
      <c r="BI61" s="6"/>
      <c r="BJ61" s="28"/>
      <c r="BK61" s="28"/>
      <c r="BL61" s="28"/>
      <c r="BM61" s="9"/>
      <c r="BN61" s="28"/>
      <c r="BO61" s="28"/>
      <c r="BP61" s="28"/>
      <c r="BQ61" s="28"/>
      <c r="BR61" s="28"/>
      <c r="BS61" s="9"/>
      <c r="BT61" s="28"/>
      <c r="BU61" s="28"/>
      <c r="BV61" s="28"/>
      <c r="BW61" s="28"/>
      <c r="BX61" s="28"/>
      <c r="BY61" s="9"/>
      <c r="BZ61" s="28"/>
      <c r="CA61" s="28"/>
      <c r="CB61" s="28"/>
      <c r="CC61" s="28"/>
      <c r="CD61" s="28"/>
      <c r="CE61" s="9"/>
      <c r="CF61" s="28"/>
      <c r="CG61" s="28"/>
      <c r="CH61" s="28"/>
      <c r="CI61" s="28"/>
      <c r="CJ61" s="28"/>
      <c r="CK61" s="9"/>
      <c r="CL61" s="28"/>
      <c r="CM61" s="28"/>
      <c r="CN61" s="28"/>
      <c r="CO61" s="28"/>
      <c r="CP61" s="28"/>
      <c r="CQ61" s="9"/>
      <c r="CR61" s="28"/>
      <c r="CS61" s="28"/>
      <c r="CT61" s="28"/>
      <c r="CU61" s="28"/>
      <c r="CV61" s="28"/>
      <c r="CW61" s="9"/>
      <c r="CX61" s="28"/>
      <c r="CY61" s="28"/>
      <c r="CZ61" s="28"/>
      <c r="DA61" s="28"/>
      <c r="DB61" s="28"/>
      <c r="DC61" s="9"/>
      <c r="DD61" s="6"/>
      <c r="DE61" s="28"/>
      <c r="DF61" s="28"/>
      <c r="DG61" s="28"/>
      <c r="DH61" s="28"/>
      <c r="DI61" s="9"/>
      <c r="DJ61" s="6"/>
      <c r="DK61" s="28"/>
      <c r="DL61" s="28"/>
      <c r="DM61" s="28"/>
      <c r="DN61" s="28"/>
      <c r="DO61" s="9"/>
      <c r="DP61" s="6"/>
      <c r="DQ61" s="28"/>
      <c r="DR61" s="28"/>
      <c r="DS61" s="28"/>
      <c r="DT61" s="28"/>
      <c r="DU61" s="9"/>
      <c r="DV61" s="6"/>
      <c r="DW61" s="28"/>
      <c r="DX61" s="28"/>
      <c r="DY61" s="28"/>
      <c r="DZ61" s="28"/>
      <c r="EA61" s="9"/>
      <c r="EB61" s="6"/>
      <c r="EC61" s="28"/>
      <c r="ED61" s="28"/>
      <c r="EE61" s="28"/>
      <c r="EF61" s="28"/>
      <c r="EG61" s="9"/>
      <c r="EH61" s="28"/>
      <c r="EI61" s="28"/>
      <c r="EJ61" s="28"/>
      <c r="EK61" s="28"/>
      <c r="EL61" s="28"/>
      <c r="EM61" s="9"/>
      <c r="EN61" s="28"/>
      <c r="EO61" s="28"/>
      <c r="EP61" s="28"/>
      <c r="EQ61" s="28"/>
      <c r="ER61" s="28"/>
      <c r="ES61" s="9"/>
      <c r="ET61" s="28"/>
      <c r="EU61" s="28"/>
      <c r="EV61" s="28"/>
      <c r="EW61" s="28"/>
      <c r="EX61" s="28"/>
      <c r="EY61" s="9"/>
      <c r="EZ61" s="28"/>
      <c r="FA61" s="28"/>
      <c r="FB61" s="28"/>
      <c r="FC61" s="28"/>
      <c r="FD61" s="28"/>
      <c r="FE61" s="28"/>
      <c r="FF61" s="54">
        <f t="shared" si="19"/>
        <v>1</v>
      </c>
      <c r="FG61" s="55">
        <f t="shared" si="20"/>
        <v>0</v>
      </c>
      <c r="FH61" s="55">
        <f t="shared" si="21"/>
        <v>0</v>
      </c>
      <c r="FI61" s="55">
        <f t="shared" si="22"/>
        <v>1</v>
      </c>
      <c r="FJ61" s="66">
        <f t="shared" si="23"/>
        <v>0</v>
      </c>
      <c r="FK61" s="28">
        <f t="shared" si="24"/>
        <v>0.5</v>
      </c>
      <c r="FL61" s="55">
        <f t="shared" si="25"/>
        <v>1</v>
      </c>
      <c r="FM61" s="28">
        <f t="shared" si="26"/>
        <v>1</v>
      </c>
      <c r="FN61" s="104"/>
    </row>
    <row r="62" spans="1:256" x14ac:dyDescent="0.15">
      <c r="A62" s="105">
        <f t="shared" si="18"/>
        <v>60</v>
      </c>
      <c r="B62" s="200" t="s">
        <v>227</v>
      </c>
      <c r="C62" s="105"/>
      <c r="D62" s="106"/>
      <c r="E62" s="106"/>
      <c r="F62" s="106"/>
      <c r="G62" s="107"/>
      <c r="H62" s="108"/>
      <c r="I62" s="109"/>
      <c r="J62" s="109"/>
      <c r="K62" s="109"/>
      <c r="L62" s="110"/>
      <c r="M62" s="111" t="s">
        <v>1</v>
      </c>
      <c r="N62" s="111" t="s">
        <v>172</v>
      </c>
      <c r="O62" s="106"/>
      <c r="P62" s="109"/>
      <c r="Q62" s="112"/>
      <c r="R62" s="108"/>
      <c r="S62" s="109"/>
      <c r="T62" s="109"/>
      <c r="U62" s="109"/>
      <c r="V62" s="112"/>
      <c r="W62" s="108"/>
      <c r="X62" s="109"/>
      <c r="Y62" s="109"/>
      <c r="Z62" s="109"/>
      <c r="AA62" s="113"/>
      <c r="AB62" s="108"/>
      <c r="AC62" s="109"/>
      <c r="AD62" s="109"/>
      <c r="AE62" s="109"/>
      <c r="AF62" s="110"/>
      <c r="AG62" s="108"/>
      <c r="AH62" s="109"/>
      <c r="AI62" s="109"/>
      <c r="AJ62" s="109"/>
      <c r="AK62" s="110"/>
      <c r="AL62" s="108"/>
      <c r="AM62" s="109"/>
      <c r="AN62" s="109"/>
      <c r="AO62" s="109"/>
      <c r="AP62" s="113"/>
      <c r="AQ62" s="114"/>
      <c r="AR62" s="109"/>
      <c r="AS62" s="109"/>
      <c r="AT62" s="109"/>
      <c r="AU62" s="109"/>
      <c r="AV62" s="110"/>
      <c r="AW62" s="109"/>
      <c r="AX62" s="109"/>
      <c r="AY62" s="109"/>
      <c r="AZ62" s="109"/>
      <c r="BA62" s="109"/>
      <c r="BB62" s="110"/>
      <c r="BC62" s="109"/>
      <c r="BD62" s="109"/>
      <c r="BE62" s="109"/>
      <c r="BF62" s="109"/>
      <c r="BG62" s="109"/>
      <c r="BH62" s="110"/>
      <c r="BI62" s="108"/>
      <c r="BJ62" s="109"/>
      <c r="BK62" s="109"/>
      <c r="BL62" s="109"/>
      <c r="BM62" s="110"/>
      <c r="BN62" s="109"/>
      <c r="BO62" s="109"/>
      <c r="BP62" s="109"/>
      <c r="BQ62" s="109"/>
      <c r="BR62" s="109"/>
      <c r="BS62" s="110"/>
      <c r="BT62" s="109"/>
      <c r="BU62" s="109"/>
      <c r="BV62" s="109"/>
      <c r="BW62" s="109"/>
      <c r="BX62" s="109"/>
      <c r="BY62" s="110"/>
      <c r="BZ62" s="109"/>
      <c r="CA62" s="109"/>
      <c r="CB62" s="109"/>
      <c r="CC62" s="109"/>
      <c r="CD62" s="109"/>
      <c r="CE62" s="110"/>
      <c r="CF62" s="109"/>
      <c r="CG62" s="109"/>
      <c r="CH62" s="109"/>
      <c r="CI62" s="109"/>
      <c r="CJ62" s="109"/>
      <c r="CK62" s="110"/>
      <c r="CL62" s="109"/>
      <c r="CM62" s="109"/>
      <c r="CN62" s="109"/>
      <c r="CO62" s="109"/>
      <c r="CP62" s="109"/>
      <c r="CQ62" s="110"/>
      <c r="CR62" s="109"/>
      <c r="CS62" s="109"/>
      <c r="CT62" s="109"/>
      <c r="CU62" s="109"/>
      <c r="CV62" s="109"/>
      <c r="CW62" s="110"/>
      <c r="CX62" s="109"/>
      <c r="CY62" s="109"/>
      <c r="CZ62" s="109"/>
      <c r="DA62" s="109"/>
      <c r="DB62" s="109"/>
      <c r="DC62" s="110"/>
      <c r="DD62" s="108"/>
      <c r="DE62" s="109"/>
      <c r="DF62" s="109"/>
      <c r="DG62" s="109"/>
      <c r="DH62" s="109"/>
      <c r="DI62" s="110"/>
      <c r="DJ62" s="108"/>
      <c r="DK62" s="109"/>
      <c r="DL62" s="109"/>
      <c r="DM62" s="109"/>
      <c r="DN62" s="109"/>
      <c r="DO62" s="110"/>
      <c r="DP62" s="108"/>
      <c r="DQ62" s="109"/>
      <c r="DR62" s="109"/>
      <c r="DS62" s="109"/>
      <c r="DT62" s="109"/>
      <c r="DU62" s="110"/>
      <c r="DV62" s="108"/>
      <c r="DW62" s="109"/>
      <c r="DX62" s="109"/>
      <c r="DY62" s="109"/>
      <c r="DZ62" s="109"/>
      <c r="EA62" s="110"/>
      <c r="EB62" s="108"/>
      <c r="EC62" s="109"/>
      <c r="ED62" s="109"/>
      <c r="EE62" s="109"/>
      <c r="EF62" s="109"/>
      <c r="EG62" s="110"/>
      <c r="EH62" s="109"/>
      <c r="EI62" s="109"/>
      <c r="EJ62" s="109"/>
      <c r="EK62" s="109"/>
      <c r="EL62" s="109"/>
      <c r="EM62" s="110"/>
      <c r="EN62" s="109"/>
      <c r="EO62" s="109"/>
      <c r="EP62" s="109"/>
      <c r="EQ62" s="109"/>
      <c r="ER62" s="109"/>
      <c r="ES62" s="110"/>
      <c r="ET62" s="109"/>
      <c r="EU62" s="109"/>
      <c r="EV62" s="109"/>
      <c r="EW62" s="109"/>
      <c r="EX62" s="109"/>
      <c r="EY62" s="110"/>
      <c r="EZ62" s="109"/>
      <c r="FA62" s="109"/>
      <c r="FB62" s="109"/>
      <c r="FC62" s="109"/>
      <c r="FD62" s="109"/>
      <c r="FE62" s="109"/>
      <c r="FF62" s="115">
        <f t="shared" ref="FF62" si="27">COUNTA(C62:ES62)-(COUNTIF(C62:ES62,"vrij"))-(COUNTIF(C62:ES62,"?"))</f>
        <v>0</v>
      </c>
      <c r="FG62" s="116">
        <f t="shared" ref="FG62" si="28">COUNTIF(C62:ES62,"&gt;2")</f>
        <v>0</v>
      </c>
      <c r="FH62" s="116">
        <f t="shared" ref="FH62" si="29">COUNTIF(C62:ES62,"=2")</f>
        <v>0</v>
      </c>
      <c r="FI62" s="116">
        <f t="shared" ref="FI62" si="30">COUNTIF(C62:ES62,"&lt;2")</f>
        <v>0</v>
      </c>
      <c r="FJ62" s="117"/>
      <c r="FK62" s="109"/>
      <c r="FL62" s="116">
        <f t="shared" ref="FL62" si="31">IF(COUNTA(C62:G62)&gt;0,1,0)+IF(COUNTA(H62:L62)&gt;0,1,0)+IF(COUNTA(M62:Q62)&gt;0,1,0)+IF(COUNTA(R62:V62)&gt;0,1,0)+IF(COUNTA(W62:AA62)&gt;0,1,0)+IF(COUNTA(AB62:AF62)&gt;0,1,0)+IF(COUNTA(AG62:AK62)&gt;0,1,0)+IF(COUNTA(AL62:AP62)&gt;0,1,0)+IF(COUNTA(AQ62:AV62)&gt;0,1,0)+IF(COUNTA(AW62:BB62)&gt;0,1,0)+IF(COUNTA(BC62:BH62)&gt;0,1,0)+IF(COUNTA(BI62:BM62)&gt;0,1,0)+IF(COUNTA(BN62:BS62)&gt;0,1,0)+IF(COUNTA(BT62:BY62)&gt;0,1,0)+IF(COUNTA(BZ62:CE62)&gt;0,1,0)+IF(COUNTA(CF62:CK62)&gt;0,1,0)+IF(COUNTA(CL62:CQ62)&gt;0,1,0)+IF(COUNTA(CR62:CW62)&gt;0,1,0)+IF(COUNTA(CX62:DC62)&gt;0,1,0)+IF(COUNTA(DD62:DI62)&gt;0,1,0)+IF(COUNTA(DJ62:DO62)&gt;0,1,0)+IF(COUNTA(DP62:DU62)&gt;0,1,0)+IF(COUNTA(DV62:EA62)&gt;0,1,0)+IF(COUNTA(EB62:EG62)&gt;0,1,0)+IF(COUNTA(DV62:EA62)&gt;0,1,0)+IF(COUNTA(EH62:EM62)&gt;0,1,0)+IF(COUNTA(EN62:ES62)&gt;0,1,0)</f>
        <v>1</v>
      </c>
      <c r="FM62" s="109">
        <f t="shared" ref="FM62" si="32">COUNTA(C62:ES62)/FL62</f>
        <v>2</v>
      </c>
      <c r="FN62" s="118"/>
    </row>
    <row r="63" spans="1:256" s="2" customFormat="1" x14ac:dyDescent="0.15">
      <c r="B63" s="2" t="s">
        <v>162</v>
      </c>
      <c r="C63" s="69">
        <f t="shared" ref="C63:AH63" si="33">SUM(C3:C62)</f>
        <v>36</v>
      </c>
      <c r="D63" s="72">
        <f t="shared" si="33"/>
        <v>16</v>
      </c>
      <c r="E63" s="72">
        <f t="shared" si="33"/>
        <v>8</v>
      </c>
      <c r="F63" s="72">
        <f t="shared" si="33"/>
        <v>4</v>
      </c>
      <c r="G63" s="72">
        <f t="shared" si="33"/>
        <v>4</v>
      </c>
      <c r="H63" s="69">
        <f t="shared" si="33"/>
        <v>56</v>
      </c>
      <c r="I63" s="72">
        <f t="shared" si="33"/>
        <v>28</v>
      </c>
      <c r="J63" s="72">
        <f t="shared" si="33"/>
        <v>12</v>
      </c>
      <c r="K63" s="72">
        <f t="shared" si="33"/>
        <v>8</v>
      </c>
      <c r="L63" s="72">
        <f t="shared" si="33"/>
        <v>4</v>
      </c>
      <c r="M63" s="69">
        <f t="shared" si="33"/>
        <v>52</v>
      </c>
      <c r="N63" s="76">
        <f t="shared" si="33"/>
        <v>0</v>
      </c>
      <c r="O63" s="72">
        <f t="shared" si="33"/>
        <v>16</v>
      </c>
      <c r="P63" s="72">
        <f t="shared" si="33"/>
        <v>8</v>
      </c>
      <c r="Q63" s="72">
        <f t="shared" si="33"/>
        <v>4</v>
      </c>
      <c r="R63" s="69">
        <f t="shared" si="33"/>
        <v>44</v>
      </c>
      <c r="S63" s="22">
        <f t="shared" si="33"/>
        <v>24</v>
      </c>
      <c r="T63" s="72">
        <f t="shared" si="33"/>
        <v>16</v>
      </c>
      <c r="U63" s="72">
        <f t="shared" si="33"/>
        <v>8</v>
      </c>
      <c r="V63" s="72">
        <f t="shared" si="33"/>
        <v>4</v>
      </c>
      <c r="W63" s="69">
        <f t="shared" si="33"/>
        <v>48</v>
      </c>
      <c r="X63" s="72">
        <f t="shared" si="33"/>
        <v>24</v>
      </c>
      <c r="Y63" s="72">
        <f t="shared" si="33"/>
        <v>12</v>
      </c>
      <c r="Z63" s="72">
        <f t="shared" si="33"/>
        <v>8</v>
      </c>
      <c r="AA63" s="72">
        <f t="shared" si="33"/>
        <v>4</v>
      </c>
      <c r="AB63" s="69">
        <f t="shared" si="33"/>
        <v>56</v>
      </c>
      <c r="AC63" s="72">
        <f t="shared" si="33"/>
        <v>28</v>
      </c>
      <c r="AD63" s="72">
        <f t="shared" si="33"/>
        <v>16</v>
      </c>
      <c r="AE63" s="72">
        <f t="shared" si="33"/>
        <v>8</v>
      </c>
      <c r="AF63" s="72">
        <f t="shared" si="33"/>
        <v>4</v>
      </c>
      <c r="AG63" s="69">
        <f t="shared" si="33"/>
        <v>56</v>
      </c>
      <c r="AH63" s="72">
        <f t="shared" si="33"/>
        <v>28</v>
      </c>
      <c r="AI63" s="72">
        <f t="shared" ref="AI63:BN63" si="34">SUM(AI3:AI62)</f>
        <v>12</v>
      </c>
      <c r="AJ63" s="72">
        <f t="shared" si="34"/>
        <v>8</v>
      </c>
      <c r="AK63" s="72">
        <f t="shared" si="34"/>
        <v>4</v>
      </c>
      <c r="AL63" s="69">
        <f t="shared" si="34"/>
        <v>56</v>
      </c>
      <c r="AM63" s="72">
        <f t="shared" si="34"/>
        <v>28</v>
      </c>
      <c r="AN63" s="72">
        <f t="shared" si="34"/>
        <v>16</v>
      </c>
      <c r="AO63" s="72">
        <f t="shared" si="34"/>
        <v>8</v>
      </c>
      <c r="AP63" s="71">
        <f t="shared" si="34"/>
        <v>4</v>
      </c>
      <c r="AQ63" s="70">
        <f t="shared" si="34"/>
        <v>24</v>
      </c>
      <c r="AR63" s="70">
        <f t="shared" si="34"/>
        <v>64</v>
      </c>
      <c r="AS63" s="72">
        <f t="shared" si="34"/>
        <v>32</v>
      </c>
      <c r="AT63" s="72">
        <f t="shared" si="34"/>
        <v>16</v>
      </c>
      <c r="AU63" s="72">
        <f t="shared" si="34"/>
        <v>8</v>
      </c>
      <c r="AV63" s="71">
        <f t="shared" si="34"/>
        <v>4</v>
      </c>
      <c r="AW63" s="70">
        <f t="shared" si="34"/>
        <v>24</v>
      </c>
      <c r="AX63" s="70">
        <f t="shared" si="34"/>
        <v>64</v>
      </c>
      <c r="AY63" s="72">
        <f t="shared" si="34"/>
        <v>32</v>
      </c>
      <c r="AZ63" s="72">
        <f t="shared" si="34"/>
        <v>16</v>
      </c>
      <c r="BA63" s="72">
        <f t="shared" si="34"/>
        <v>8</v>
      </c>
      <c r="BB63" s="71">
        <f t="shared" si="34"/>
        <v>4</v>
      </c>
      <c r="BC63" s="70">
        <f t="shared" si="34"/>
        <v>12</v>
      </c>
      <c r="BD63" s="70">
        <f t="shared" si="34"/>
        <v>64</v>
      </c>
      <c r="BE63" s="72">
        <f t="shared" si="34"/>
        <v>32</v>
      </c>
      <c r="BF63" s="72">
        <f t="shared" si="34"/>
        <v>16</v>
      </c>
      <c r="BG63" s="72">
        <f t="shared" si="34"/>
        <v>8</v>
      </c>
      <c r="BH63" s="72">
        <f t="shared" si="34"/>
        <v>4</v>
      </c>
      <c r="BI63" s="69">
        <f t="shared" si="34"/>
        <v>64</v>
      </c>
      <c r="BJ63" s="72">
        <f t="shared" si="34"/>
        <v>32</v>
      </c>
      <c r="BK63" s="76">
        <f t="shared" si="34"/>
        <v>12</v>
      </c>
      <c r="BL63" s="72">
        <f t="shared" si="34"/>
        <v>8</v>
      </c>
      <c r="BM63" s="71">
        <f t="shared" si="34"/>
        <v>4</v>
      </c>
      <c r="BN63" s="70">
        <f t="shared" si="34"/>
        <v>20</v>
      </c>
      <c r="BO63" s="70">
        <f t="shared" ref="BO63:CT63" si="35">SUM(BO3:BO62)</f>
        <v>64</v>
      </c>
      <c r="BP63" s="72">
        <f t="shared" si="35"/>
        <v>32</v>
      </c>
      <c r="BQ63" s="72">
        <f t="shared" si="35"/>
        <v>16</v>
      </c>
      <c r="BR63" s="72">
        <f t="shared" si="35"/>
        <v>8</v>
      </c>
      <c r="BS63" s="72">
        <f t="shared" si="35"/>
        <v>4</v>
      </c>
      <c r="BT63" s="69">
        <f t="shared" si="35"/>
        <v>24</v>
      </c>
      <c r="BU63" s="70">
        <f t="shared" si="35"/>
        <v>64</v>
      </c>
      <c r="BV63" s="72">
        <f t="shared" si="35"/>
        <v>32</v>
      </c>
      <c r="BW63" s="76">
        <f t="shared" si="35"/>
        <v>12</v>
      </c>
      <c r="BX63" s="72">
        <f t="shared" si="35"/>
        <v>8</v>
      </c>
      <c r="BY63" s="71">
        <f t="shared" si="35"/>
        <v>4</v>
      </c>
      <c r="BZ63" s="70">
        <f t="shared" si="35"/>
        <v>24</v>
      </c>
      <c r="CA63" s="70">
        <f t="shared" si="35"/>
        <v>64</v>
      </c>
      <c r="CB63" s="72">
        <f t="shared" si="35"/>
        <v>32</v>
      </c>
      <c r="CC63" s="72">
        <f t="shared" si="35"/>
        <v>16</v>
      </c>
      <c r="CD63" s="72">
        <f t="shared" si="35"/>
        <v>8</v>
      </c>
      <c r="CE63" s="72">
        <f t="shared" si="35"/>
        <v>4</v>
      </c>
      <c r="CF63" s="69">
        <f t="shared" si="35"/>
        <v>24</v>
      </c>
      <c r="CG63" s="70">
        <f t="shared" si="35"/>
        <v>64</v>
      </c>
      <c r="CH63" s="72">
        <f t="shared" si="35"/>
        <v>32</v>
      </c>
      <c r="CI63" s="72">
        <f t="shared" si="35"/>
        <v>16</v>
      </c>
      <c r="CJ63" s="72">
        <f t="shared" si="35"/>
        <v>8</v>
      </c>
      <c r="CK63" s="72">
        <f t="shared" si="35"/>
        <v>4</v>
      </c>
      <c r="CL63" s="69">
        <f t="shared" si="35"/>
        <v>20</v>
      </c>
      <c r="CM63" s="70">
        <f t="shared" si="35"/>
        <v>64</v>
      </c>
      <c r="CN63" s="72">
        <f t="shared" si="35"/>
        <v>32</v>
      </c>
      <c r="CO63" s="72">
        <f t="shared" si="35"/>
        <v>16</v>
      </c>
      <c r="CP63" s="72">
        <f t="shared" si="35"/>
        <v>8</v>
      </c>
      <c r="CQ63" s="72">
        <f t="shared" si="35"/>
        <v>4</v>
      </c>
      <c r="CR63" s="69">
        <f t="shared" si="35"/>
        <v>24</v>
      </c>
      <c r="CS63" s="70">
        <f t="shared" si="35"/>
        <v>64</v>
      </c>
      <c r="CT63" s="72">
        <f t="shared" si="35"/>
        <v>32</v>
      </c>
      <c r="CU63" s="72">
        <f t="shared" ref="CU63:DZ63" si="36">SUM(CU3:CU62)</f>
        <v>16</v>
      </c>
      <c r="CV63" s="72">
        <f t="shared" si="36"/>
        <v>8</v>
      </c>
      <c r="CW63" s="71">
        <f t="shared" si="36"/>
        <v>4</v>
      </c>
      <c r="CX63" s="70">
        <f t="shared" si="36"/>
        <v>16</v>
      </c>
      <c r="CY63" s="70">
        <f t="shared" si="36"/>
        <v>64</v>
      </c>
      <c r="CZ63" s="72">
        <f t="shared" si="36"/>
        <v>32</v>
      </c>
      <c r="DA63" s="72">
        <f t="shared" si="36"/>
        <v>16</v>
      </c>
      <c r="DB63" s="72">
        <f t="shared" si="36"/>
        <v>8</v>
      </c>
      <c r="DC63" s="71">
        <f t="shared" si="36"/>
        <v>4</v>
      </c>
      <c r="DD63" s="69">
        <f t="shared" si="36"/>
        <v>0</v>
      </c>
      <c r="DE63" s="70">
        <f t="shared" si="36"/>
        <v>64</v>
      </c>
      <c r="DF63" s="70">
        <f t="shared" si="36"/>
        <v>32</v>
      </c>
      <c r="DG63" s="70">
        <f t="shared" si="36"/>
        <v>16</v>
      </c>
      <c r="DH63" s="70">
        <f t="shared" si="36"/>
        <v>8</v>
      </c>
      <c r="DI63" s="71">
        <f t="shared" si="36"/>
        <v>4</v>
      </c>
      <c r="DJ63" s="70">
        <f t="shared" si="36"/>
        <v>8</v>
      </c>
      <c r="DK63" s="70">
        <f t="shared" si="36"/>
        <v>64</v>
      </c>
      <c r="DL63" s="72">
        <f t="shared" si="36"/>
        <v>32</v>
      </c>
      <c r="DM63" s="72">
        <f t="shared" si="36"/>
        <v>16</v>
      </c>
      <c r="DN63" s="72">
        <f t="shared" si="36"/>
        <v>8</v>
      </c>
      <c r="DO63" s="72">
        <f t="shared" si="36"/>
        <v>4</v>
      </c>
      <c r="DP63" s="70">
        <f t="shared" si="36"/>
        <v>8</v>
      </c>
      <c r="DQ63" s="70">
        <f t="shared" si="36"/>
        <v>64</v>
      </c>
      <c r="DR63" s="72">
        <f t="shared" si="36"/>
        <v>32</v>
      </c>
      <c r="DS63" s="72">
        <f t="shared" si="36"/>
        <v>16</v>
      </c>
      <c r="DT63" s="72">
        <f t="shared" si="36"/>
        <v>8</v>
      </c>
      <c r="DU63" s="72">
        <f t="shared" si="36"/>
        <v>4</v>
      </c>
      <c r="DV63" s="70">
        <f t="shared" si="36"/>
        <v>12</v>
      </c>
      <c r="DW63" s="70">
        <f t="shared" si="36"/>
        <v>64</v>
      </c>
      <c r="DX63" s="72">
        <f t="shared" si="36"/>
        <v>32</v>
      </c>
      <c r="DY63" s="72">
        <f t="shared" si="36"/>
        <v>16</v>
      </c>
      <c r="DZ63" s="72">
        <f t="shared" si="36"/>
        <v>8</v>
      </c>
      <c r="EA63" s="72">
        <f t="shared" ref="EA63:FF63" si="37">SUM(EA3:EA62)</f>
        <v>4</v>
      </c>
      <c r="EB63" s="70">
        <f t="shared" si="37"/>
        <v>8</v>
      </c>
      <c r="EC63" s="70">
        <f t="shared" si="37"/>
        <v>64</v>
      </c>
      <c r="ED63" s="72">
        <f t="shared" si="37"/>
        <v>32</v>
      </c>
      <c r="EE63" s="72">
        <f t="shared" si="37"/>
        <v>16</v>
      </c>
      <c r="EF63" s="72">
        <f t="shared" si="37"/>
        <v>8</v>
      </c>
      <c r="EG63" s="72">
        <f t="shared" si="37"/>
        <v>4</v>
      </c>
      <c r="EH63" s="70">
        <f t="shared" si="37"/>
        <v>16</v>
      </c>
      <c r="EI63" s="70">
        <f t="shared" si="37"/>
        <v>64</v>
      </c>
      <c r="EJ63" s="72">
        <f t="shared" si="37"/>
        <v>32</v>
      </c>
      <c r="EK63" s="72">
        <f t="shared" si="37"/>
        <v>16</v>
      </c>
      <c r="EL63" s="72">
        <f t="shared" si="37"/>
        <v>8</v>
      </c>
      <c r="EM63" s="71">
        <f t="shared" si="37"/>
        <v>4</v>
      </c>
      <c r="EN63" s="70">
        <f t="shared" si="37"/>
        <v>16</v>
      </c>
      <c r="EO63" s="70">
        <f t="shared" si="37"/>
        <v>64</v>
      </c>
      <c r="EP63" s="72">
        <f t="shared" si="37"/>
        <v>32</v>
      </c>
      <c r="EQ63" s="72">
        <f t="shared" si="37"/>
        <v>16</v>
      </c>
      <c r="ER63" s="72">
        <f t="shared" si="37"/>
        <v>8</v>
      </c>
      <c r="ES63" s="72">
        <f t="shared" si="37"/>
        <v>4</v>
      </c>
      <c r="ET63" s="70">
        <f t="shared" si="37"/>
        <v>4</v>
      </c>
      <c r="EU63" s="70">
        <f t="shared" si="37"/>
        <v>64</v>
      </c>
      <c r="EV63" s="72">
        <f t="shared" si="37"/>
        <v>32</v>
      </c>
      <c r="EW63" s="72">
        <f t="shared" si="37"/>
        <v>16</v>
      </c>
      <c r="EX63" s="72">
        <f t="shared" si="37"/>
        <v>6</v>
      </c>
      <c r="EY63" s="72">
        <f t="shared" si="37"/>
        <v>4</v>
      </c>
      <c r="EZ63" s="70">
        <f t="shared" si="37"/>
        <v>0</v>
      </c>
      <c r="FA63" s="70">
        <f t="shared" si="37"/>
        <v>60</v>
      </c>
      <c r="FB63" s="72">
        <f t="shared" si="37"/>
        <v>32</v>
      </c>
      <c r="FC63" s="72">
        <f t="shared" si="37"/>
        <v>16</v>
      </c>
      <c r="FD63" s="72">
        <f t="shared" si="37"/>
        <v>8</v>
      </c>
      <c r="FE63" s="72">
        <f t="shared" si="37"/>
        <v>4</v>
      </c>
      <c r="FF63" s="16">
        <f t="shared" si="37"/>
        <v>1765</v>
      </c>
      <c r="FG63" s="35">
        <f t="shared" ref="FG63:GL63" si="38">SUM(FG3:FG62)</f>
        <v>732</v>
      </c>
      <c r="FH63" s="35">
        <f t="shared" si="38"/>
        <v>301</v>
      </c>
      <c r="FI63" s="35">
        <f t="shared" si="38"/>
        <v>732</v>
      </c>
      <c r="FJ63" s="38">
        <f>((1*FG63)+(0.5*FH63))/FF63</f>
        <v>0.5</v>
      </c>
      <c r="FK63" s="36">
        <f>SUM(FK3:FK62)/COUNTA(FK3:FK62)</f>
        <v>1.8363786026618667</v>
      </c>
      <c r="FL63" s="35">
        <f>SUM(FL3:FL62)/2</f>
        <v>462</v>
      </c>
      <c r="FM63" s="29">
        <f>SUM(FM3:FM62)/COUNTA(FM3:FM62)</f>
        <v>1.9211129958051651</v>
      </c>
      <c r="FN63" s="87">
        <f>SUM(FN3:FN62)</f>
        <v>28</v>
      </c>
    </row>
    <row r="64" spans="1:256" s="24" customFormat="1" x14ac:dyDescent="0.15">
      <c r="B64" s="35"/>
      <c r="C64" s="23">
        <f>SUM(C63:G63)</f>
        <v>68</v>
      </c>
      <c r="D64" s="24">
        <f>C64/4</f>
        <v>17</v>
      </c>
      <c r="G64" s="25"/>
      <c r="H64" s="23">
        <f>SUM(H63:L63)</f>
        <v>108</v>
      </c>
      <c r="I64" s="24">
        <f>H64/4</f>
        <v>27</v>
      </c>
      <c r="L64" s="25"/>
      <c r="M64" s="23">
        <f>SUM(M63:Q63)</f>
        <v>80</v>
      </c>
      <c r="N64" s="24">
        <f>M64/4</f>
        <v>20</v>
      </c>
      <c r="Q64" s="25"/>
      <c r="R64" s="23">
        <f>SUM(R63:V63)</f>
        <v>96</v>
      </c>
      <c r="S64" s="24">
        <f>R64/4</f>
        <v>24</v>
      </c>
      <c r="V64" s="25"/>
      <c r="W64" s="23">
        <f>SUM(W63:AA63)</f>
        <v>96</v>
      </c>
      <c r="X64" s="24">
        <f>W64/4</f>
        <v>24</v>
      </c>
      <c r="AA64" s="25"/>
      <c r="AB64" s="23">
        <f>SUM(AB63:AF63)</f>
        <v>112</v>
      </c>
      <c r="AC64" s="24">
        <f>AB64/4</f>
        <v>28</v>
      </c>
      <c r="AF64" s="25"/>
      <c r="AG64" s="23">
        <f>SUM(AG63:AK63)</f>
        <v>108</v>
      </c>
      <c r="AH64" s="24">
        <f>AG64/4</f>
        <v>27</v>
      </c>
      <c r="AK64" s="25"/>
      <c r="AL64" s="23">
        <f>SUM(AL63:AP63)</f>
        <v>112</v>
      </c>
      <c r="AM64" s="24">
        <f>AL64/4</f>
        <v>28</v>
      </c>
      <c r="AP64" s="25"/>
      <c r="AQ64" s="32">
        <f>SUM(AQ63:AV63)</f>
        <v>148</v>
      </c>
      <c r="AR64" s="24">
        <f>AQ64/4</f>
        <v>37</v>
      </c>
      <c r="AV64" s="25"/>
      <c r="AW64" s="32">
        <f>SUM(AW63:BB63)</f>
        <v>148</v>
      </c>
      <c r="AX64" s="24">
        <f>AW64/4</f>
        <v>37</v>
      </c>
      <c r="BB64" s="25"/>
      <c r="BC64" s="32">
        <f>SUM(BC63:BH63)</f>
        <v>136</v>
      </c>
      <c r="BD64" s="24">
        <f>BC64/4</f>
        <v>34</v>
      </c>
      <c r="BH64" s="25"/>
      <c r="BI64" s="23">
        <f>SUM(BI63:BM63)</f>
        <v>120</v>
      </c>
      <c r="BJ64" s="24">
        <f>BI64/4</f>
        <v>30</v>
      </c>
      <c r="BM64" s="25"/>
      <c r="BN64" s="32">
        <f>SUM(BN63:BS63)</f>
        <v>144</v>
      </c>
      <c r="BO64" s="24">
        <f>BN64/4</f>
        <v>36</v>
      </c>
      <c r="BS64" s="25"/>
      <c r="BT64" s="32">
        <f>SUM(BT63:BY63)</f>
        <v>144</v>
      </c>
      <c r="BU64" s="24">
        <f>BT64/4</f>
        <v>36</v>
      </c>
      <c r="BY64" s="25"/>
      <c r="BZ64" s="32">
        <f>SUM(BZ63:CE63)</f>
        <v>148</v>
      </c>
      <c r="CA64" s="24">
        <f>BZ64/4</f>
        <v>37</v>
      </c>
      <c r="CE64" s="25"/>
      <c r="CF64" s="32">
        <f>SUM(CF63:CK63)</f>
        <v>148</v>
      </c>
      <c r="CG64" s="24">
        <f>CF64/4</f>
        <v>37</v>
      </c>
      <c r="CK64" s="25"/>
      <c r="CL64" s="32">
        <f>SUM(CL63:CQ63)</f>
        <v>144</v>
      </c>
      <c r="CM64" s="24">
        <f>CL64/4</f>
        <v>36</v>
      </c>
      <c r="CQ64" s="25"/>
      <c r="CR64" s="75">
        <f>SUM(CR63:CW63)</f>
        <v>148</v>
      </c>
      <c r="CS64" s="24">
        <f>CR64/4</f>
        <v>37</v>
      </c>
      <c r="CW64" s="25"/>
      <c r="CX64" s="75">
        <f>SUM(CX63:DC63)</f>
        <v>140</v>
      </c>
      <c r="CY64" s="24">
        <f>CX64/4</f>
        <v>35</v>
      </c>
      <c r="DC64" s="25"/>
      <c r="DD64" s="75">
        <f>SUM(DD63:DI63)</f>
        <v>124</v>
      </c>
      <c r="DE64" s="24">
        <f>DD64/4</f>
        <v>31</v>
      </c>
      <c r="DF64" s="61"/>
      <c r="DG64" s="61"/>
      <c r="DH64" s="61"/>
      <c r="DI64" s="25"/>
      <c r="DJ64" s="75">
        <f>SUM(DJ63:DO63)</f>
        <v>132</v>
      </c>
      <c r="DK64" s="24">
        <f>DJ64/4</f>
        <v>33</v>
      </c>
      <c r="DO64" s="25"/>
      <c r="DP64" s="75">
        <f>SUM(DP63:DU63)</f>
        <v>132</v>
      </c>
      <c r="DQ64" s="24">
        <f>DP64/4</f>
        <v>33</v>
      </c>
      <c r="DU64" s="25"/>
      <c r="DV64" s="75">
        <f>SUM(DV63:EA63)</f>
        <v>136</v>
      </c>
      <c r="DW64" s="24">
        <f>DV64/4</f>
        <v>34</v>
      </c>
      <c r="EA64" s="25"/>
      <c r="EB64" s="75">
        <f>SUM(EB63:EG63)</f>
        <v>132</v>
      </c>
      <c r="EC64" s="24">
        <f>EB64/4</f>
        <v>33</v>
      </c>
      <c r="EG64" s="25"/>
      <c r="EH64" s="75">
        <f>SUM(EH63:EM63)</f>
        <v>140</v>
      </c>
      <c r="EI64" s="24">
        <f>EH64/4</f>
        <v>35</v>
      </c>
      <c r="EM64" s="25"/>
      <c r="EN64" s="75">
        <f>SUM(EN63:ES63)</f>
        <v>140</v>
      </c>
      <c r="EO64" s="24">
        <f>EN64/4</f>
        <v>35</v>
      </c>
      <c r="ES64" s="25"/>
      <c r="ET64" s="75">
        <f>SUM(ET63:EY63)</f>
        <v>126</v>
      </c>
      <c r="EU64" s="24">
        <f>ET64/4</f>
        <v>31.5</v>
      </c>
      <c r="EY64" s="25"/>
      <c r="EZ64" s="75">
        <f>SUM(EZ63:FE63)</f>
        <v>120</v>
      </c>
      <c r="FA64" s="24">
        <f>EZ64/4</f>
        <v>30</v>
      </c>
      <c r="FE64" s="25"/>
      <c r="FF64" s="23"/>
      <c r="FM64" s="61"/>
      <c r="FN64" s="85"/>
    </row>
    <row r="65" spans="2:169" x14ac:dyDescent="0.15">
      <c r="B65" s="2" t="s">
        <v>3</v>
      </c>
      <c r="C65" s="74">
        <v>18</v>
      </c>
      <c r="H65" s="74">
        <v>28</v>
      </c>
      <c r="I65" s="1"/>
      <c r="J65" s="1"/>
      <c r="K65" s="1"/>
      <c r="L65" s="9"/>
      <c r="M65" s="74">
        <v>29</v>
      </c>
      <c r="R65" s="74">
        <v>26</v>
      </c>
      <c r="W65" s="74">
        <v>25</v>
      </c>
      <c r="AB65" s="74">
        <v>29</v>
      </c>
      <c r="AG65" s="74">
        <v>28</v>
      </c>
      <c r="AL65" s="74">
        <v>29</v>
      </c>
      <c r="AQ65" s="74">
        <v>38</v>
      </c>
      <c r="AW65" s="74">
        <v>38</v>
      </c>
      <c r="BC65" s="74">
        <v>35</v>
      </c>
      <c r="BI65" s="74">
        <v>32</v>
      </c>
      <c r="BN65" s="74">
        <v>37</v>
      </c>
      <c r="BT65" s="74">
        <v>38</v>
      </c>
      <c r="BZ65" s="74">
        <v>38</v>
      </c>
      <c r="CF65" s="73">
        <v>38</v>
      </c>
      <c r="CL65" s="73">
        <v>37</v>
      </c>
      <c r="CM65" s="73"/>
      <c r="CR65" s="74">
        <v>38</v>
      </c>
      <c r="CS65" s="74"/>
      <c r="CX65" s="73">
        <v>36</v>
      </c>
      <c r="CY65" s="73"/>
      <c r="DD65" s="73">
        <v>32</v>
      </c>
      <c r="DE65" s="73"/>
      <c r="DJ65" s="73">
        <v>34</v>
      </c>
      <c r="DK65" s="73"/>
      <c r="DP65" s="73">
        <v>34</v>
      </c>
      <c r="DQ65" s="73"/>
      <c r="DV65" s="73">
        <v>35</v>
      </c>
      <c r="DW65" s="73"/>
      <c r="EB65" s="73">
        <v>34</v>
      </c>
      <c r="EC65" s="73"/>
      <c r="EH65" s="73">
        <v>36</v>
      </c>
      <c r="EI65" s="73"/>
      <c r="EN65" s="73">
        <v>36</v>
      </c>
      <c r="EO65" s="73"/>
      <c r="ET65" s="73">
        <v>33</v>
      </c>
      <c r="EU65" s="73"/>
      <c r="EZ65" s="73">
        <v>34</v>
      </c>
      <c r="FA65" s="73"/>
      <c r="FF65" s="16"/>
      <c r="FG65" s="15"/>
      <c r="FH65" s="15"/>
      <c r="FI65" s="15"/>
      <c r="FJ65" s="15"/>
      <c r="FK65" s="15"/>
      <c r="FL65" s="15"/>
      <c r="FM65" s="31"/>
    </row>
    <row r="66" spans="2:169" x14ac:dyDescent="0.15">
      <c r="H66" s="6"/>
      <c r="I66" s="1"/>
      <c r="J66" s="1"/>
      <c r="K66" s="1"/>
      <c r="L66" s="9"/>
      <c r="CS66" s="31"/>
      <c r="CY66" s="31"/>
      <c r="DE66" s="31"/>
      <c r="DK66" s="31"/>
      <c r="DQ66" s="31"/>
      <c r="DW66" s="31"/>
      <c r="EC66" s="31"/>
      <c r="EI66" s="31"/>
      <c r="EO66" s="31"/>
      <c r="EU66" s="31"/>
      <c r="FA66" s="31"/>
      <c r="FF66" s="16"/>
      <c r="FG66" s="15"/>
      <c r="FH66" s="15"/>
      <c r="FI66" s="15"/>
      <c r="FJ66" s="15"/>
      <c r="FK66" s="15"/>
      <c r="FL66" s="15"/>
      <c r="FM66" s="31"/>
    </row>
    <row r="67" spans="2:169" x14ac:dyDescent="0.15">
      <c r="H67" s="6"/>
      <c r="I67" s="1"/>
      <c r="J67" s="1"/>
      <c r="K67" s="1"/>
      <c r="L67" s="9"/>
      <c r="CS67" s="31"/>
      <c r="CY67" s="31"/>
      <c r="DE67" s="31"/>
      <c r="DK67" s="31"/>
      <c r="DQ67" s="31"/>
      <c r="DW67" s="31"/>
      <c r="EC67" s="31"/>
      <c r="EI67" s="31"/>
      <c r="EO67" s="31"/>
      <c r="EU67" s="31"/>
      <c r="FA67" s="31"/>
      <c r="FF67" s="16"/>
      <c r="FG67" s="15"/>
      <c r="FH67" s="15"/>
      <c r="FI67" s="15"/>
      <c r="FJ67" s="15"/>
      <c r="FK67" s="15"/>
      <c r="FL67" s="15"/>
      <c r="FM67" s="31"/>
    </row>
    <row r="68" spans="2:169" x14ac:dyDescent="0.15">
      <c r="H68" s="6"/>
      <c r="I68" s="1"/>
      <c r="J68" s="1"/>
      <c r="K68" s="1"/>
      <c r="L68" s="9"/>
      <c r="CS68" s="31"/>
      <c r="CY68" s="31"/>
      <c r="DE68" s="31"/>
      <c r="DK68" s="31"/>
      <c r="DQ68" s="31"/>
      <c r="DW68" s="31"/>
      <c r="EC68" s="31"/>
      <c r="EI68" s="31"/>
      <c r="EO68" s="31"/>
      <c r="EU68" s="31"/>
      <c r="FA68" s="31"/>
      <c r="FF68" s="16"/>
      <c r="FG68" s="15"/>
      <c r="FH68" s="15"/>
      <c r="FI68" s="15"/>
      <c r="FJ68" s="15"/>
      <c r="FK68" s="15"/>
      <c r="FL68" s="15"/>
      <c r="FM68" s="31"/>
    </row>
    <row r="69" spans="2:169" x14ac:dyDescent="0.15">
      <c r="H69" s="6"/>
      <c r="I69" s="1"/>
      <c r="J69" s="1"/>
      <c r="K69" s="1"/>
      <c r="L69" s="9"/>
      <c r="CS69" s="31"/>
      <c r="CY69" s="31"/>
      <c r="DE69" s="31"/>
      <c r="DK69" s="31"/>
      <c r="DQ69" s="31"/>
      <c r="DW69" s="31"/>
      <c r="EC69" s="31"/>
      <c r="EI69" s="31"/>
      <c r="EO69" s="31"/>
      <c r="EU69" s="31"/>
      <c r="FA69" s="31"/>
      <c r="FF69" s="16"/>
      <c r="FG69" s="15"/>
      <c r="FH69" s="15"/>
      <c r="FI69" s="15"/>
      <c r="FJ69" s="15"/>
      <c r="FK69" s="15"/>
      <c r="FL69" s="15"/>
      <c r="FM69" s="31"/>
    </row>
    <row r="70" spans="2:169" x14ac:dyDescent="0.15">
      <c r="H70" s="6"/>
      <c r="I70" s="1"/>
      <c r="J70" s="1"/>
      <c r="K70" s="1"/>
      <c r="L70" s="9"/>
      <c r="CS70" s="31"/>
      <c r="CY70" s="31"/>
      <c r="DE70" s="31"/>
      <c r="DK70" s="31"/>
      <c r="DQ70" s="31"/>
      <c r="DW70" s="31"/>
      <c r="EC70" s="31"/>
      <c r="EI70" s="31"/>
      <c r="EO70" s="31"/>
      <c r="EU70" s="31"/>
      <c r="FA70" s="31"/>
      <c r="FF70" s="16"/>
      <c r="FG70" s="15"/>
      <c r="FH70" s="15"/>
      <c r="FI70" s="15"/>
      <c r="FJ70" s="15"/>
      <c r="FK70" s="15"/>
      <c r="FL70" s="15"/>
      <c r="FM70" s="31"/>
    </row>
    <row r="71" spans="2:169" x14ac:dyDescent="0.15">
      <c r="H71" s="6"/>
      <c r="I71" s="1"/>
      <c r="J71" s="1"/>
      <c r="K71" s="1"/>
      <c r="L71" s="9"/>
      <c r="CS71" s="31"/>
      <c r="CY71" s="31"/>
      <c r="DE71" s="31"/>
      <c r="DK71" s="31"/>
      <c r="DQ71" s="31"/>
      <c r="DW71" s="31"/>
      <c r="EC71" s="31"/>
      <c r="EI71" s="31"/>
      <c r="EO71" s="31"/>
      <c r="EU71" s="31"/>
      <c r="FA71" s="31"/>
      <c r="FF71" s="16"/>
      <c r="FG71" s="15"/>
      <c r="FH71" s="15"/>
      <c r="FI71" s="15"/>
      <c r="FJ71" s="15"/>
      <c r="FK71" s="15"/>
      <c r="FL71" s="15"/>
      <c r="FM71" s="31"/>
    </row>
    <row r="72" spans="2:169" x14ac:dyDescent="0.15">
      <c r="H72" s="6"/>
      <c r="I72" s="1"/>
      <c r="J72" s="1"/>
      <c r="K72" s="1"/>
      <c r="L72" s="9"/>
      <c r="CS72" s="31"/>
      <c r="CY72" s="31"/>
      <c r="DE72" s="31"/>
      <c r="DK72" s="31"/>
      <c r="DQ72" s="31"/>
      <c r="DW72" s="31"/>
      <c r="EC72" s="31"/>
      <c r="EI72" s="31"/>
      <c r="EO72" s="31"/>
      <c r="EU72" s="31"/>
      <c r="FA72" s="31"/>
      <c r="FF72" s="16"/>
      <c r="FG72" s="15"/>
      <c r="FH72" s="15"/>
      <c r="FI72" s="15"/>
      <c r="FJ72" s="15"/>
      <c r="FK72" s="15"/>
      <c r="FL72" s="15"/>
      <c r="FM72" s="31"/>
    </row>
    <row r="73" spans="2:169" x14ac:dyDescent="0.15">
      <c r="H73" s="6"/>
      <c r="I73" s="1"/>
      <c r="J73" s="1"/>
      <c r="K73" s="1"/>
      <c r="L73" s="9"/>
      <c r="CS73" s="31"/>
      <c r="CY73" s="31"/>
      <c r="DE73" s="31"/>
      <c r="DK73" s="31"/>
      <c r="DQ73" s="31"/>
      <c r="DW73" s="31"/>
      <c r="EC73" s="31"/>
      <c r="EI73" s="31"/>
      <c r="EO73" s="31"/>
      <c r="EU73" s="31"/>
      <c r="FA73" s="31"/>
      <c r="FF73" s="16"/>
      <c r="FG73" s="15"/>
      <c r="FH73" s="15"/>
      <c r="FI73" s="15"/>
      <c r="FJ73" s="15"/>
      <c r="FK73" s="15"/>
      <c r="FL73" s="15"/>
      <c r="FM73" s="31"/>
    </row>
    <row r="74" spans="2:169" x14ac:dyDescent="0.15">
      <c r="H74" s="6"/>
      <c r="I74" s="1"/>
      <c r="J74" s="1"/>
      <c r="K74" s="1"/>
      <c r="L74" s="9"/>
      <c r="CS74" s="31"/>
      <c r="CY74" s="31"/>
      <c r="DE74" s="31"/>
      <c r="DK74" s="31"/>
      <c r="DQ74" s="31"/>
      <c r="DW74" s="31"/>
      <c r="EC74" s="31"/>
      <c r="EI74" s="31"/>
      <c r="EO74" s="31"/>
      <c r="EU74" s="31"/>
      <c r="FA74" s="31"/>
      <c r="FF74" s="16"/>
      <c r="FG74" s="15"/>
      <c r="FH74" s="15"/>
      <c r="FI74" s="15"/>
      <c r="FJ74" s="15"/>
      <c r="FK74" s="15"/>
      <c r="FL74" s="15"/>
      <c r="FM74" s="31"/>
    </row>
    <row r="75" spans="2:169" x14ac:dyDescent="0.15">
      <c r="CS75" s="31"/>
      <c r="CY75" s="31"/>
      <c r="DE75" s="31"/>
      <c r="DK75" s="31"/>
      <c r="DQ75" s="31"/>
      <c r="DW75" s="31"/>
      <c r="EC75" s="31"/>
      <c r="EI75" s="31"/>
      <c r="EO75" s="31"/>
      <c r="EU75" s="31"/>
      <c r="FA75" s="31"/>
      <c r="FF75" s="16"/>
      <c r="FG75" s="15"/>
      <c r="FH75" s="15"/>
      <c r="FI75" s="15"/>
      <c r="FJ75" s="15"/>
      <c r="FK75" s="15"/>
      <c r="FL75" s="15"/>
      <c r="FM75" s="31"/>
    </row>
    <row r="76" spans="2:169" x14ac:dyDescent="0.15">
      <c r="CS76" s="31"/>
      <c r="CY76" s="31"/>
      <c r="DE76" s="31"/>
      <c r="DK76" s="31"/>
      <c r="DQ76" s="31"/>
      <c r="DW76" s="31"/>
      <c r="EC76" s="31"/>
      <c r="EI76" s="31"/>
      <c r="EO76" s="31"/>
      <c r="EU76" s="31"/>
      <c r="FA76" s="31"/>
      <c r="FF76" s="16"/>
      <c r="FG76" s="15"/>
      <c r="FH76" s="15"/>
      <c r="FI76" s="15"/>
      <c r="FJ76" s="15"/>
      <c r="FK76" s="15"/>
      <c r="FL76" s="15"/>
      <c r="FM76" s="31"/>
    </row>
    <row r="77" spans="2:169" x14ac:dyDescent="0.15">
      <c r="CS77" s="31"/>
      <c r="CY77" s="31"/>
      <c r="DE77" s="31"/>
      <c r="DK77" s="31"/>
      <c r="DQ77" s="31"/>
      <c r="DW77" s="31"/>
      <c r="EC77" s="31"/>
      <c r="EI77" s="31"/>
      <c r="EO77" s="31"/>
      <c r="EU77" s="31"/>
      <c r="FA77" s="31"/>
      <c r="FF77" s="16"/>
      <c r="FG77" s="15"/>
      <c r="FH77" s="15"/>
      <c r="FI77" s="15"/>
      <c r="FJ77" s="15"/>
      <c r="FK77" s="15"/>
      <c r="FL77" s="15"/>
      <c r="FM77" s="31"/>
    </row>
    <row r="78" spans="2:169" x14ac:dyDescent="0.15">
      <c r="CS78" s="31"/>
      <c r="CY78" s="31"/>
      <c r="DE78" s="31"/>
      <c r="DK78" s="31"/>
      <c r="DQ78" s="31"/>
      <c r="DW78" s="31"/>
      <c r="EC78" s="31"/>
      <c r="EI78" s="31"/>
      <c r="EO78" s="31"/>
      <c r="EU78" s="31"/>
      <c r="FA78" s="31"/>
      <c r="FF78" s="16"/>
      <c r="FG78" s="15"/>
      <c r="FH78" s="15"/>
      <c r="FI78" s="15"/>
      <c r="FJ78" s="15"/>
      <c r="FK78" s="15"/>
      <c r="FL78" s="15"/>
      <c r="FM78" s="31"/>
    </row>
    <row r="79" spans="2:169" x14ac:dyDescent="0.15">
      <c r="CS79" s="31"/>
      <c r="CY79" s="31"/>
      <c r="DE79" s="31"/>
      <c r="DK79" s="31"/>
      <c r="DQ79" s="31"/>
      <c r="DW79" s="31"/>
      <c r="EC79" s="31"/>
      <c r="EI79" s="31"/>
      <c r="EO79" s="31"/>
      <c r="EU79" s="31"/>
      <c r="FA79" s="31"/>
      <c r="FF79" s="16"/>
      <c r="FG79" s="15"/>
      <c r="FH79" s="15"/>
      <c r="FI79" s="15"/>
      <c r="FJ79" s="15"/>
      <c r="FK79" s="15"/>
      <c r="FL79" s="15"/>
      <c r="FM79" s="31"/>
    </row>
    <row r="80" spans="2:169" x14ac:dyDescent="0.15">
      <c r="CS80" s="31"/>
      <c r="CY80" s="31"/>
      <c r="DE80" s="31"/>
      <c r="DK80" s="31"/>
      <c r="DQ80" s="31"/>
      <c r="DW80" s="31"/>
      <c r="EC80" s="31"/>
      <c r="EI80" s="31"/>
      <c r="EO80" s="31"/>
      <c r="EU80" s="31"/>
      <c r="FA80" s="31"/>
      <c r="FF80" s="16"/>
      <c r="FG80" s="15"/>
      <c r="FH80" s="15"/>
      <c r="FI80" s="15"/>
      <c r="FJ80" s="15"/>
      <c r="FK80" s="15"/>
      <c r="FL80" s="15"/>
      <c r="FM80" s="31"/>
    </row>
    <row r="81" spans="97:169" x14ac:dyDescent="0.15">
      <c r="CS81" s="31"/>
      <c r="CY81" s="31"/>
      <c r="DE81" s="31"/>
      <c r="DK81" s="31"/>
      <c r="DQ81" s="31"/>
      <c r="DW81" s="31"/>
      <c r="EC81" s="31"/>
      <c r="EI81" s="31"/>
      <c r="EO81" s="31"/>
      <c r="EU81" s="31"/>
      <c r="FA81" s="31"/>
      <c r="FF81" s="16"/>
      <c r="FG81" s="15"/>
      <c r="FH81" s="15"/>
      <c r="FI81" s="15"/>
      <c r="FJ81" s="15"/>
      <c r="FK81" s="15"/>
      <c r="FL81" s="15"/>
      <c r="FM81" s="31"/>
    </row>
    <row r="82" spans="97:169" x14ac:dyDescent="0.15">
      <c r="CS82" s="31"/>
      <c r="CY82" s="31"/>
      <c r="DE82" s="31"/>
      <c r="DK82" s="31"/>
      <c r="DQ82" s="31"/>
      <c r="DW82" s="31"/>
      <c r="EC82" s="31"/>
      <c r="EI82" s="31"/>
      <c r="EO82" s="31"/>
      <c r="EU82" s="31"/>
      <c r="FA82" s="31"/>
      <c r="FF82" s="16"/>
      <c r="FG82" s="15"/>
      <c r="FH82" s="15"/>
      <c r="FI82" s="15"/>
      <c r="FJ82" s="15"/>
      <c r="FK82" s="15"/>
      <c r="FL82" s="15"/>
      <c r="FM82" s="31"/>
    </row>
    <row r="83" spans="97:169" x14ac:dyDescent="0.15">
      <c r="CS83" s="31"/>
      <c r="CY83" s="31"/>
      <c r="DE83" s="31"/>
      <c r="DK83" s="31"/>
      <c r="DQ83" s="31"/>
      <c r="DW83" s="31"/>
      <c r="EC83" s="31"/>
      <c r="EI83" s="31"/>
      <c r="EO83" s="31"/>
      <c r="EU83" s="31"/>
      <c r="FA83" s="31"/>
      <c r="FF83" s="16"/>
      <c r="FG83" s="15"/>
      <c r="FH83" s="15"/>
      <c r="FI83" s="15"/>
      <c r="FJ83" s="15"/>
      <c r="FK83" s="15"/>
      <c r="FL83" s="15"/>
      <c r="FM83" s="31"/>
    </row>
    <row r="84" spans="97:169" x14ac:dyDescent="0.15">
      <c r="CS84" s="31"/>
      <c r="CY84" s="31"/>
      <c r="DE84" s="31"/>
      <c r="DK84" s="31"/>
      <c r="DQ84" s="31"/>
      <c r="DW84" s="31"/>
      <c r="EC84" s="31"/>
      <c r="EI84" s="31"/>
      <c r="EO84" s="31"/>
      <c r="EU84" s="31"/>
      <c r="FA84" s="31"/>
      <c r="FF84" s="16"/>
      <c r="FG84" s="15"/>
      <c r="FH84" s="15"/>
      <c r="FI84" s="15"/>
      <c r="FJ84" s="15"/>
      <c r="FK84" s="15"/>
      <c r="FL84" s="15"/>
      <c r="FM84" s="31"/>
    </row>
    <row r="85" spans="97:169" x14ac:dyDescent="0.15">
      <c r="CS85" s="31"/>
      <c r="CY85" s="31"/>
      <c r="DE85" s="31"/>
      <c r="DK85" s="31"/>
      <c r="DQ85" s="31"/>
      <c r="DW85" s="31"/>
      <c r="EC85" s="31"/>
      <c r="EI85" s="31"/>
      <c r="EO85" s="31"/>
      <c r="EU85" s="31"/>
      <c r="FA85" s="31"/>
      <c r="FF85" s="16"/>
      <c r="FG85" s="15"/>
      <c r="FH85" s="15"/>
      <c r="FI85" s="15"/>
      <c r="FJ85" s="15"/>
      <c r="FK85" s="15"/>
      <c r="FL85" s="15"/>
      <c r="FM85" s="31"/>
    </row>
    <row r="86" spans="97:169" x14ac:dyDescent="0.15">
      <c r="CS86" s="31"/>
      <c r="CY86" s="31"/>
      <c r="DE86" s="31"/>
      <c r="DK86" s="31"/>
      <c r="DQ86" s="31"/>
      <c r="DW86" s="31"/>
      <c r="EC86" s="31"/>
      <c r="EI86" s="31"/>
      <c r="EO86" s="31"/>
      <c r="EU86" s="31"/>
      <c r="FA86" s="31"/>
      <c r="FF86" s="16"/>
      <c r="FG86" s="15"/>
      <c r="FH86" s="15"/>
      <c r="FI86" s="15"/>
      <c r="FJ86" s="15"/>
      <c r="FK86" s="15"/>
      <c r="FL86" s="15"/>
      <c r="FM86" s="31"/>
    </row>
    <row r="87" spans="97:169" x14ac:dyDescent="0.15">
      <c r="CS87" s="31"/>
      <c r="CY87" s="31"/>
      <c r="DE87" s="31"/>
      <c r="DK87" s="31"/>
      <c r="DQ87" s="31"/>
      <c r="DW87" s="31"/>
      <c r="EC87" s="31"/>
      <c r="EI87" s="31"/>
      <c r="EO87" s="31"/>
      <c r="EU87" s="31"/>
      <c r="FA87" s="31"/>
      <c r="FF87" s="16"/>
      <c r="FG87" s="15"/>
      <c r="FH87" s="15"/>
      <c r="FI87" s="15"/>
      <c r="FJ87" s="15"/>
      <c r="FK87" s="15"/>
      <c r="FL87" s="15"/>
      <c r="FM87" s="31"/>
    </row>
    <row r="88" spans="97:169" x14ac:dyDescent="0.15">
      <c r="CS88" s="31"/>
      <c r="CY88" s="31"/>
      <c r="DE88" s="31"/>
      <c r="DK88" s="31"/>
      <c r="DQ88" s="31"/>
      <c r="DW88" s="31"/>
      <c r="EC88" s="31"/>
      <c r="EI88" s="31"/>
      <c r="EO88" s="31"/>
      <c r="EU88" s="31"/>
      <c r="FA88" s="31"/>
      <c r="FF88" s="16"/>
      <c r="FG88" s="15"/>
      <c r="FH88" s="15"/>
      <c r="FI88" s="15"/>
      <c r="FJ88" s="15"/>
      <c r="FK88" s="15"/>
      <c r="FL88" s="15"/>
      <c r="FM88" s="31"/>
    </row>
    <row r="89" spans="97:169" x14ac:dyDescent="0.15">
      <c r="CS89" s="31"/>
      <c r="CY89" s="31"/>
      <c r="DE89" s="31"/>
      <c r="DK89" s="31"/>
      <c r="DQ89" s="31"/>
      <c r="DW89" s="31"/>
      <c r="EC89" s="31"/>
      <c r="EI89" s="31"/>
      <c r="EO89" s="31"/>
      <c r="EU89" s="31"/>
      <c r="FA89" s="31"/>
      <c r="FF89" s="16"/>
      <c r="FG89" s="15"/>
      <c r="FH89" s="15"/>
      <c r="FI89" s="15"/>
      <c r="FJ89" s="15"/>
      <c r="FK89" s="15"/>
      <c r="FL89" s="15"/>
      <c r="FM89" s="31"/>
    </row>
    <row r="90" spans="97:169" x14ac:dyDescent="0.15">
      <c r="CS90" s="31"/>
      <c r="CY90" s="31"/>
      <c r="DE90" s="31"/>
      <c r="DK90" s="31"/>
      <c r="DQ90" s="31"/>
      <c r="DW90" s="31"/>
      <c r="EC90" s="31"/>
      <c r="EI90" s="31"/>
      <c r="EO90" s="31"/>
      <c r="EU90" s="31"/>
      <c r="FA90" s="31"/>
      <c r="FF90" s="16"/>
      <c r="FG90" s="15"/>
      <c r="FH90" s="15"/>
      <c r="FI90" s="15"/>
      <c r="FJ90" s="15"/>
      <c r="FK90" s="15"/>
      <c r="FL90" s="15"/>
      <c r="FM90" s="31"/>
    </row>
    <row r="91" spans="97:169" x14ac:dyDescent="0.15">
      <c r="CS91" s="31"/>
      <c r="CY91" s="31"/>
      <c r="DE91" s="31"/>
      <c r="DK91" s="31"/>
      <c r="DQ91" s="31"/>
      <c r="DW91" s="31"/>
      <c r="EC91" s="31"/>
      <c r="EI91" s="31"/>
      <c r="EO91" s="31"/>
      <c r="EU91" s="31"/>
      <c r="FA91" s="31"/>
      <c r="FF91" s="16"/>
      <c r="FG91" s="15"/>
      <c r="FH91" s="15"/>
      <c r="FI91" s="15"/>
      <c r="FJ91" s="15"/>
      <c r="FK91" s="15"/>
      <c r="FL91" s="15"/>
      <c r="FM91" s="31"/>
    </row>
    <row r="92" spans="97:169" x14ac:dyDescent="0.15">
      <c r="CS92" s="31"/>
      <c r="CY92" s="31"/>
      <c r="DE92" s="31"/>
      <c r="DK92" s="31"/>
      <c r="DQ92" s="31"/>
      <c r="DW92" s="31"/>
      <c r="EC92" s="31"/>
      <c r="EI92" s="31"/>
      <c r="EO92" s="31"/>
      <c r="EU92" s="31"/>
      <c r="FA92" s="31"/>
      <c r="FF92" s="16"/>
      <c r="FG92" s="15"/>
      <c r="FH92" s="15"/>
      <c r="FI92" s="15"/>
      <c r="FJ92" s="15"/>
      <c r="FK92" s="15"/>
      <c r="FL92" s="15"/>
      <c r="FM92" s="31"/>
    </row>
    <row r="93" spans="97:169" x14ac:dyDescent="0.15">
      <c r="CS93" s="31"/>
      <c r="CY93" s="31"/>
      <c r="DE93" s="31"/>
      <c r="DK93" s="31"/>
      <c r="DQ93" s="31"/>
      <c r="DW93" s="31"/>
      <c r="EC93" s="31"/>
      <c r="EI93" s="31"/>
      <c r="EO93" s="31"/>
      <c r="EU93" s="31"/>
      <c r="FA93" s="31"/>
      <c r="FF93" s="16"/>
      <c r="FG93" s="15"/>
      <c r="FH93" s="15"/>
      <c r="FI93" s="15"/>
      <c r="FJ93" s="15"/>
      <c r="FK93" s="15"/>
      <c r="FL93" s="15"/>
      <c r="FM93" s="31"/>
    </row>
    <row r="94" spans="97:169" x14ac:dyDescent="0.15">
      <c r="CS94" s="31"/>
      <c r="CY94" s="31"/>
      <c r="DE94" s="31"/>
      <c r="DK94" s="31"/>
      <c r="DQ94" s="31"/>
      <c r="DW94" s="31"/>
      <c r="EC94" s="31"/>
      <c r="EI94" s="31"/>
      <c r="EO94" s="31"/>
      <c r="EU94" s="31"/>
      <c r="FA94" s="31"/>
      <c r="FF94" s="16"/>
      <c r="FG94" s="15"/>
      <c r="FH94" s="15"/>
      <c r="FI94" s="15"/>
      <c r="FJ94" s="15"/>
      <c r="FK94" s="15"/>
      <c r="FL94" s="15"/>
      <c r="FM94" s="31"/>
    </row>
    <row r="95" spans="97:169" x14ac:dyDescent="0.15">
      <c r="CS95" s="31"/>
      <c r="CY95" s="31"/>
      <c r="DE95" s="31"/>
      <c r="DK95" s="31"/>
      <c r="DQ95" s="31"/>
      <c r="DW95" s="31"/>
      <c r="EC95" s="31"/>
      <c r="EI95" s="31"/>
      <c r="EO95" s="31"/>
      <c r="EU95" s="31"/>
      <c r="FA95" s="31"/>
      <c r="FF95" s="16"/>
      <c r="FG95" s="15"/>
      <c r="FH95" s="15"/>
      <c r="FI95" s="15"/>
      <c r="FJ95" s="15"/>
      <c r="FK95" s="15"/>
      <c r="FL95" s="15"/>
      <c r="FM95" s="31"/>
    </row>
    <row r="96" spans="97:169" x14ac:dyDescent="0.15">
      <c r="CS96" s="31"/>
      <c r="CY96" s="31"/>
      <c r="DE96" s="31"/>
      <c r="DK96" s="31"/>
      <c r="DQ96" s="31"/>
      <c r="DW96" s="31"/>
      <c r="EC96" s="31"/>
      <c r="EI96" s="31"/>
      <c r="EO96" s="31"/>
      <c r="EU96" s="31"/>
      <c r="FA96" s="31"/>
      <c r="FF96" s="16"/>
      <c r="FG96" s="15"/>
      <c r="FH96" s="15"/>
      <c r="FI96" s="15"/>
      <c r="FJ96" s="15"/>
      <c r="FK96" s="15"/>
      <c r="FL96" s="15"/>
      <c r="FM96" s="31"/>
    </row>
    <row r="97" spans="97:169" x14ac:dyDescent="0.15">
      <c r="CS97" s="31"/>
      <c r="CY97" s="31"/>
      <c r="DE97" s="31"/>
      <c r="DK97" s="31"/>
      <c r="DQ97" s="31"/>
      <c r="DW97" s="31"/>
      <c r="EC97" s="31"/>
      <c r="EI97" s="31"/>
      <c r="EO97" s="31"/>
      <c r="EU97" s="31"/>
      <c r="FA97" s="31"/>
      <c r="FF97" s="16"/>
      <c r="FG97" s="15"/>
      <c r="FH97" s="15"/>
      <c r="FI97" s="15"/>
      <c r="FJ97" s="15"/>
      <c r="FK97" s="15"/>
      <c r="FL97" s="15"/>
      <c r="FM97" s="31"/>
    </row>
    <row r="98" spans="97:169" x14ac:dyDescent="0.15">
      <c r="CS98" s="31"/>
      <c r="CY98" s="31"/>
      <c r="DE98" s="31"/>
      <c r="DK98" s="31"/>
      <c r="DQ98" s="31"/>
      <c r="DW98" s="31"/>
      <c r="EC98" s="31"/>
      <c r="EI98" s="31"/>
      <c r="EO98" s="31"/>
      <c r="EU98" s="31"/>
      <c r="FA98" s="31"/>
      <c r="FF98" s="16"/>
      <c r="FG98" s="15"/>
      <c r="FH98" s="15"/>
      <c r="FI98" s="15"/>
      <c r="FJ98" s="15"/>
      <c r="FK98" s="15"/>
      <c r="FL98" s="15"/>
      <c r="FM98" s="31"/>
    </row>
    <row r="99" spans="97:169" x14ac:dyDescent="0.15">
      <c r="CS99" s="31"/>
      <c r="CY99" s="31"/>
      <c r="DE99" s="31"/>
      <c r="DK99" s="31"/>
      <c r="DQ99" s="31"/>
      <c r="DW99" s="31"/>
      <c r="EC99" s="31"/>
      <c r="EI99" s="31"/>
      <c r="EO99" s="31"/>
      <c r="EU99" s="31"/>
      <c r="FA99" s="31"/>
      <c r="FF99" s="16"/>
      <c r="FG99" s="15"/>
      <c r="FH99" s="15"/>
      <c r="FI99" s="15"/>
      <c r="FJ99" s="15"/>
      <c r="FK99" s="15"/>
      <c r="FL99" s="15"/>
      <c r="FM99" s="31"/>
    </row>
    <row r="100" spans="97:169" x14ac:dyDescent="0.15">
      <c r="CS100" s="31"/>
      <c r="CY100" s="31"/>
      <c r="DE100" s="31"/>
      <c r="DK100" s="31"/>
      <c r="DQ100" s="31"/>
      <c r="DW100" s="31"/>
      <c r="EC100" s="31"/>
      <c r="EI100" s="31"/>
      <c r="EO100" s="31"/>
      <c r="EU100" s="31"/>
      <c r="FA100" s="31"/>
      <c r="FF100" s="16"/>
      <c r="FG100" s="15"/>
      <c r="FH100" s="15"/>
      <c r="FI100" s="15"/>
      <c r="FJ100" s="15"/>
      <c r="FK100" s="15"/>
      <c r="FL100" s="15"/>
      <c r="FM100" s="31"/>
    </row>
    <row r="101" spans="97:169" x14ac:dyDescent="0.15">
      <c r="CS101" s="31"/>
      <c r="CY101" s="31"/>
      <c r="DE101" s="31"/>
      <c r="DK101" s="31"/>
      <c r="DQ101" s="31"/>
      <c r="DW101" s="31"/>
      <c r="EC101" s="31"/>
      <c r="EI101" s="31"/>
      <c r="EO101" s="31"/>
      <c r="EU101" s="31"/>
      <c r="FA101" s="31"/>
      <c r="FF101" s="16"/>
      <c r="FG101" s="15"/>
      <c r="FH101" s="15"/>
      <c r="FI101" s="15"/>
      <c r="FJ101" s="15"/>
      <c r="FK101" s="15"/>
      <c r="FL101" s="15"/>
      <c r="FM101" s="31"/>
    </row>
    <row r="102" spans="97:169" x14ac:dyDescent="0.15">
      <c r="CS102" s="31"/>
      <c r="CY102" s="31"/>
      <c r="DE102" s="31"/>
      <c r="DK102" s="31"/>
      <c r="DQ102" s="31"/>
      <c r="DW102" s="31"/>
      <c r="EC102" s="31"/>
      <c r="EI102" s="31"/>
      <c r="EO102" s="31"/>
      <c r="EU102" s="31"/>
      <c r="FA102" s="31"/>
      <c r="FF102" s="16"/>
      <c r="FG102" s="15"/>
      <c r="FH102" s="15"/>
      <c r="FI102" s="15"/>
      <c r="FJ102" s="15"/>
      <c r="FK102" s="15"/>
      <c r="FL102" s="15"/>
      <c r="FM102" s="31"/>
    </row>
    <row r="103" spans="97:169" x14ac:dyDescent="0.15">
      <c r="CS103" s="31"/>
      <c r="CY103" s="31"/>
      <c r="DE103" s="31"/>
      <c r="DK103" s="31"/>
      <c r="DQ103" s="31"/>
      <c r="DW103" s="31"/>
      <c r="EC103" s="31"/>
      <c r="EI103" s="31"/>
      <c r="EO103" s="31"/>
      <c r="EU103" s="31"/>
      <c r="FA103" s="31"/>
      <c r="FF103" s="16"/>
      <c r="FG103" s="15"/>
      <c r="FH103" s="15"/>
      <c r="FI103" s="15"/>
      <c r="FJ103" s="15"/>
      <c r="FK103" s="15"/>
      <c r="FL103" s="15"/>
      <c r="FM103" s="31"/>
    </row>
    <row r="104" spans="97:169" x14ac:dyDescent="0.15">
      <c r="CS104" s="31"/>
      <c r="CY104" s="31"/>
      <c r="DE104" s="31"/>
      <c r="DK104" s="31"/>
      <c r="DQ104" s="31"/>
      <c r="DW104" s="31"/>
      <c r="EC104" s="31"/>
      <c r="EI104" s="31"/>
      <c r="EO104" s="31"/>
      <c r="EU104" s="31"/>
      <c r="FA104" s="31"/>
      <c r="FF104" s="16"/>
      <c r="FG104" s="15"/>
      <c r="FH104" s="15"/>
      <c r="FI104" s="15"/>
      <c r="FJ104" s="15"/>
      <c r="FK104" s="15"/>
      <c r="FL104" s="15"/>
      <c r="FM104" s="31"/>
    </row>
    <row r="105" spans="97:169" x14ac:dyDescent="0.15">
      <c r="CS105" s="31"/>
      <c r="CY105" s="31"/>
      <c r="DE105" s="31"/>
      <c r="DK105" s="31"/>
      <c r="DQ105" s="31"/>
      <c r="DW105" s="31"/>
      <c r="EC105" s="31"/>
      <c r="EI105" s="31"/>
      <c r="EO105" s="31"/>
      <c r="EU105" s="31"/>
      <c r="FA105" s="31"/>
      <c r="FF105" s="16"/>
      <c r="FG105" s="15"/>
      <c r="FH105" s="15"/>
      <c r="FI105" s="15"/>
      <c r="FJ105" s="15"/>
      <c r="FK105" s="15"/>
      <c r="FL105" s="15"/>
      <c r="FM105" s="31"/>
    </row>
    <row r="106" spans="97:169" x14ac:dyDescent="0.15">
      <c r="CS106" s="31"/>
      <c r="CY106" s="31"/>
      <c r="DE106" s="31"/>
      <c r="DK106" s="31"/>
      <c r="DQ106" s="31"/>
      <c r="DW106" s="31"/>
      <c r="EC106" s="31"/>
      <c r="EI106" s="31"/>
      <c r="EO106" s="31"/>
      <c r="EU106" s="31"/>
      <c r="FA106" s="31"/>
      <c r="FF106" s="16"/>
      <c r="FG106" s="15"/>
      <c r="FH106" s="15"/>
      <c r="FI106" s="15"/>
      <c r="FJ106" s="15"/>
      <c r="FK106" s="15"/>
      <c r="FL106" s="15"/>
      <c r="FM106" s="31"/>
    </row>
    <row r="107" spans="97:169" x14ac:dyDescent="0.15">
      <c r="CS107" s="31"/>
      <c r="CY107" s="31"/>
      <c r="DE107" s="31"/>
      <c r="DK107" s="31"/>
      <c r="DQ107" s="31"/>
      <c r="DW107" s="31"/>
      <c r="EC107" s="31"/>
      <c r="EI107" s="31"/>
      <c r="EO107" s="31"/>
      <c r="EU107" s="31"/>
      <c r="FA107" s="31"/>
      <c r="FF107" s="16"/>
      <c r="FG107" s="15"/>
      <c r="FH107" s="15"/>
      <c r="FI107" s="15"/>
      <c r="FJ107" s="15"/>
      <c r="FK107" s="15"/>
      <c r="FL107" s="15"/>
      <c r="FM107" s="31"/>
    </row>
    <row r="108" spans="97:169" x14ac:dyDescent="0.15">
      <c r="CS108" s="31"/>
      <c r="CY108" s="31"/>
      <c r="DE108" s="31"/>
      <c r="DK108" s="31"/>
      <c r="DQ108" s="31"/>
      <c r="DW108" s="31"/>
      <c r="EC108" s="31"/>
      <c r="EI108" s="31"/>
      <c r="EO108" s="31"/>
      <c r="EU108" s="31"/>
      <c r="FA108" s="31"/>
      <c r="FF108" s="16"/>
      <c r="FG108" s="15"/>
      <c r="FH108" s="15"/>
      <c r="FI108" s="15"/>
      <c r="FJ108" s="15"/>
      <c r="FK108" s="15"/>
      <c r="FL108" s="15"/>
      <c r="FM108" s="31"/>
    </row>
    <row r="109" spans="97:169" x14ac:dyDescent="0.15">
      <c r="CS109" s="31"/>
      <c r="CY109" s="31"/>
      <c r="DE109" s="31"/>
      <c r="DK109" s="31"/>
      <c r="DQ109" s="31"/>
      <c r="DW109" s="31"/>
      <c r="EC109" s="31"/>
      <c r="EI109" s="31"/>
      <c r="EO109" s="31"/>
      <c r="EU109" s="31"/>
      <c r="FA109" s="31"/>
      <c r="FF109" s="16"/>
      <c r="FG109" s="15"/>
      <c r="FH109" s="15"/>
      <c r="FI109" s="15"/>
      <c r="FJ109" s="15"/>
      <c r="FK109" s="15"/>
      <c r="FL109" s="15"/>
      <c r="FM109" s="31"/>
    </row>
    <row r="110" spans="97:169" x14ac:dyDescent="0.15">
      <c r="CS110" s="31"/>
      <c r="CY110" s="31"/>
      <c r="DE110" s="31"/>
      <c r="DK110" s="31"/>
      <c r="DQ110" s="31"/>
      <c r="DW110" s="31"/>
      <c r="EC110" s="31"/>
      <c r="EI110" s="31"/>
      <c r="EO110" s="31"/>
      <c r="EU110" s="31"/>
      <c r="FA110" s="31"/>
      <c r="FF110" s="16"/>
      <c r="FG110" s="15"/>
      <c r="FH110" s="15"/>
      <c r="FI110" s="15"/>
      <c r="FJ110" s="15"/>
      <c r="FK110" s="15"/>
      <c r="FL110" s="15"/>
      <c r="FM110" s="31"/>
    </row>
    <row r="111" spans="97:169" x14ac:dyDescent="0.15">
      <c r="CS111" s="31"/>
      <c r="CY111" s="31"/>
      <c r="DE111" s="31"/>
      <c r="DK111" s="31"/>
      <c r="DQ111" s="31"/>
      <c r="DW111" s="31"/>
      <c r="EC111" s="31"/>
      <c r="EI111" s="31"/>
      <c r="EO111" s="31"/>
      <c r="EU111" s="31"/>
      <c r="FA111" s="31"/>
      <c r="FF111" s="16"/>
      <c r="FG111" s="15"/>
      <c r="FH111" s="15"/>
      <c r="FI111" s="15"/>
      <c r="FJ111" s="15"/>
      <c r="FK111" s="15"/>
      <c r="FL111" s="15"/>
      <c r="FM111" s="31"/>
    </row>
    <row r="112" spans="97:169" x14ac:dyDescent="0.15">
      <c r="CS112" s="31"/>
      <c r="CY112" s="31"/>
      <c r="DE112" s="31"/>
      <c r="DK112" s="31"/>
      <c r="DQ112" s="31"/>
      <c r="DW112" s="31"/>
      <c r="EC112" s="31"/>
      <c r="EI112" s="31"/>
      <c r="EO112" s="31"/>
      <c r="EU112" s="31"/>
      <c r="FA112" s="31"/>
      <c r="FF112" s="16"/>
      <c r="FG112" s="15"/>
      <c r="FH112" s="15"/>
      <c r="FI112" s="15"/>
      <c r="FJ112" s="15"/>
      <c r="FK112" s="15"/>
      <c r="FL112" s="15"/>
      <c r="FM112" s="31"/>
    </row>
    <row r="113" spans="97:169" x14ac:dyDescent="0.15">
      <c r="CS113" s="31"/>
      <c r="CY113" s="31"/>
      <c r="DE113" s="31"/>
      <c r="DK113" s="31"/>
      <c r="DQ113" s="31"/>
      <c r="DW113" s="31"/>
      <c r="EC113" s="31"/>
      <c r="EI113" s="31"/>
      <c r="EO113" s="31"/>
      <c r="EU113" s="31"/>
      <c r="FA113" s="31"/>
      <c r="FF113" s="16"/>
      <c r="FG113" s="15"/>
      <c r="FH113" s="15"/>
      <c r="FI113" s="15"/>
      <c r="FJ113" s="15"/>
      <c r="FK113" s="15"/>
      <c r="FL113" s="15"/>
      <c r="FM113" s="31"/>
    </row>
    <row r="114" spans="97:169" x14ac:dyDescent="0.15">
      <c r="CS114" s="31"/>
      <c r="CY114" s="31"/>
      <c r="DE114" s="31"/>
      <c r="DK114" s="31"/>
      <c r="DQ114" s="31"/>
      <c r="DW114" s="31"/>
      <c r="EC114" s="31"/>
      <c r="EI114" s="31"/>
      <c r="EO114" s="31"/>
      <c r="EU114" s="31"/>
      <c r="FA114" s="31"/>
      <c r="FF114" s="16"/>
      <c r="FG114" s="15"/>
      <c r="FH114" s="15"/>
      <c r="FI114" s="15"/>
      <c r="FJ114" s="15"/>
      <c r="FK114" s="15"/>
      <c r="FL114" s="15"/>
      <c r="FM114" s="31"/>
    </row>
    <row r="115" spans="97:169" x14ac:dyDescent="0.15">
      <c r="CS115" s="31"/>
      <c r="CY115" s="31"/>
      <c r="DE115" s="31"/>
      <c r="DK115" s="31"/>
      <c r="DQ115" s="31"/>
      <c r="DW115" s="31"/>
      <c r="EC115" s="31"/>
      <c r="EI115" s="31"/>
      <c r="EO115" s="31"/>
      <c r="EU115" s="31"/>
      <c r="FA115" s="31"/>
      <c r="FF115" s="16"/>
      <c r="FG115" s="15"/>
      <c r="FH115" s="15"/>
      <c r="FI115" s="15"/>
      <c r="FJ115" s="15"/>
      <c r="FK115" s="15"/>
      <c r="FL115" s="15"/>
      <c r="FM115" s="31"/>
    </row>
    <row r="116" spans="97:169" x14ac:dyDescent="0.15">
      <c r="CS116" s="31"/>
      <c r="CY116" s="31"/>
      <c r="DE116" s="31"/>
      <c r="DK116" s="31"/>
      <c r="DQ116" s="31"/>
      <c r="DW116" s="31"/>
      <c r="EC116" s="31"/>
      <c r="EI116" s="31"/>
      <c r="EO116" s="31"/>
      <c r="EU116" s="31"/>
      <c r="FA116" s="31"/>
      <c r="FF116" s="16"/>
      <c r="FG116" s="15"/>
      <c r="FH116" s="15"/>
      <c r="FI116" s="15"/>
      <c r="FJ116" s="15"/>
      <c r="FK116" s="15"/>
      <c r="FL116" s="15"/>
      <c r="FM116" s="31"/>
    </row>
    <row r="117" spans="97:169" x14ac:dyDescent="0.15">
      <c r="CS117" s="31"/>
      <c r="CY117" s="31"/>
      <c r="DE117" s="31"/>
      <c r="DK117" s="31"/>
      <c r="DQ117" s="31"/>
      <c r="DW117" s="31"/>
      <c r="EC117" s="31"/>
      <c r="EI117" s="31"/>
      <c r="EO117" s="31"/>
      <c r="EU117" s="31"/>
      <c r="FA117" s="31"/>
      <c r="FF117" s="16"/>
      <c r="FG117" s="15"/>
      <c r="FH117" s="15"/>
      <c r="FI117" s="15"/>
      <c r="FJ117" s="15"/>
      <c r="FK117" s="15"/>
      <c r="FL117" s="15"/>
      <c r="FM117" s="31"/>
    </row>
    <row r="118" spans="97:169" x14ac:dyDescent="0.15">
      <c r="CS118" s="31"/>
      <c r="CY118" s="31"/>
      <c r="DE118" s="31"/>
      <c r="DK118" s="31"/>
      <c r="DQ118" s="31"/>
      <c r="DW118" s="31"/>
      <c r="EC118" s="31"/>
      <c r="EI118" s="31"/>
      <c r="EO118" s="31"/>
      <c r="EU118" s="31"/>
      <c r="FA118" s="31"/>
      <c r="FF118" s="16"/>
      <c r="FG118" s="15"/>
      <c r="FH118" s="15"/>
      <c r="FI118" s="15"/>
      <c r="FJ118" s="15"/>
      <c r="FK118" s="15"/>
      <c r="FL118" s="15"/>
      <c r="FM118" s="31"/>
    </row>
    <row r="119" spans="97:169" x14ac:dyDescent="0.15">
      <c r="CS119" s="31"/>
      <c r="CY119" s="31"/>
      <c r="DE119" s="31"/>
      <c r="DK119" s="31"/>
      <c r="DQ119" s="31"/>
      <c r="DW119" s="31"/>
      <c r="EC119" s="31"/>
      <c r="EI119" s="31"/>
      <c r="EO119" s="31"/>
      <c r="EU119" s="31"/>
      <c r="FA119" s="31"/>
      <c r="FF119" s="17"/>
      <c r="FM119" s="31"/>
    </row>
    <row r="120" spans="97:169" x14ac:dyDescent="0.15">
      <c r="CS120" s="31"/>
      <c r="CY120" s="31"/>
      <c r="DE120" s="31"/>
      <c r="DK120" s="31"/>
      <c r="DQ120" s="31"/>
      <c r="DW120" s="31"/>
      <c r="EC120" s="31"/>
      <c r="EI120" s="31"/>
      <c r="EO120" s="31"/>
      <c r="EU120" s="31"/>
      <c r="FA120" s="31"/>
      <c r="FF120" s="17"/>
      <c r="FM120" s="31"/>
    </row>
    <row r="121" spans="97:169" x14ac:dyDescent="0.15">
      <c r="CS121" s="31"/>
      <c r="CY121" s="31"/>
      <c r="DE121" s="31"/>
      <c r="DK121" s="31"/>
      <c r="DQ121" s="31"/>
      <c r="DW121" s="31"/>
      <c r="EC121" s="31"/>
      <c r="EI121" s="31"/>
      <c r="EO121" s="31"/>
      <c r="EU121" s="31"/>
      <c r="FA121" s="31"/>
      <c r="FF121" s="17"/>
      <c r="FM121" s="31"/>
    </row>
    <row r="122" spans="97:169" x14ac:dyDescent="0.15">
      <c r="CS122" s="31"/>
      <c r="CY122" s="31"/>
      <c r="DE122" s="31"/>
      <c r="DK122" s="31"/>
      <c r="DQ122" s="31"/>
      <c r="DW122" s="31"/>
      <c r="EC122" s="31"/>
      <c r="EI122" s="31"/>
      <c r="EO122" s="31"/>
      <c r="EU122" s="31"/>
      <c r="FA122" s="31"/>
      <c r="FF122" s="17"/>
      <c r="FM122" s="31"/>
    </row>
    <row r="123" spans="97:169" x14ac:dyDescent="0.15">
      <c r="CS123" s="31"/>
      <c r="CY123" s="31"/>
      <c r="DE123" s="31"/>
      <c r="DK123" s="31"/>
      <c r="DQ123" s="31"/>
      <c r="DW123" s="31"/>
      <c r="EC123" s="31"/>
      <c r="EI123" s="31"/>
      <c r="EO123" s="31"/>
      <c r="EU123" s="31"/>
      <c r="FA123" s="31"/>
      <c r="FF123" s="17"/>
      <c r="FM123" s="31"/>
    </row>
    <row r="124" spans="97:169" x14ac:dyDescent="0.15">
      <c r="CS124" s="31"/>
      <c r="CY124" s="31"/>
      <c r="DE124" s="31"/>
      <c r="DK124" s="31"/>
      <c r="DQ124" s="31"/>
      <c r="DW124" s="31"/>
      <c r="EC124" s="31"/>
      <c r="EI124" s="31"/>
      <c r="EO124" s="31"/>
      <c r="EU124" s="31"/>
      <c r="FA124" s="31"/>
      <c r="FM124" s="31"/>
    </row>
    <row r="125" spans="97:169" x14ac:dyDescent="0.15">
      <c r="CS125" s="31"/>
      <c r="CY125" s="31"/>
      <c r="DE125" s="31"/>
      <c r="DK125" s="31"/>
      <c r="DQ125" s="31"/>
      <c r="DW125" s="31"/>
      <c r="EC125" s="31"/>
      <c r="EI125" s="31"/>
      <c r="EO125" s="31"/>
      <c r="EU125" s="31"/>
      <c r="FA125" s="31"/>
      <c r="FM125" s="31"/>
    </row>
    <row r="126" spans="97:169" x14ac:dyDescent="0.15">
      <c r="CS126" s="31"/>
      <c r="CY126" s="31"/>
      <c r="DE126" s="31"/>
      <c r="DK126" s="31"/>
      <c r="DQ126" s="31"/>
      <c r="DW126" s="31"/>
      <c r="EC126" s="31"/>
      <c r="EI126" s="31"/>
      <c r="EO126" s="31"/>
      <c r="EU126" s="31"/>
      <c r="FA126" s="31"/>
      <c r="FM126" s="31"/>
    </row>
    <row r="127" spans="97:169" x14ac:dyDescent="0.15">
      <c r="CS127" s="31"/>
      <c r="CY127" s="31"/>
      <c r="DE127" s="31"/>
      <c r="DK127" s="31"/>
      <c r="DQ127" s="31"/>
      <c r="DW127" s="31"/>
      <c r="EC127" s="31"/>
      <c r="EI127" s="31"/>
      <c r="EO127" s="31"/>
      <c r="EU127" s="31"/>
      <c r="FA127" s="31"/>
      <c r="FM127" s="31"/>
    </row>
    <row r="128" spans="97:169" x14ac:dyDescent="0.15">
      <c r="CS128" s="31"/>
      <c r="CY128" s="31"/>
      <c r="DE128" s="31"/>
      <c r="DK128" s="31"/>
      <c r="DQ128" s="31"/>
      <c r="DW128" s="31"/>
      <c r="EC128" s="31"/>
      <c r="EI128" s="31"/>
      <c r="EO128" s="31"/>
      <c r="EU128" s="31"/>
      <c r="FA128" s="31"/>
      <c r="FM128" s="31"/>
    </row>
    <row r="129" spans="97:169" x14ac:dyDescent="0.15">
      <c r="CS129" s="31"/>
      <c r="CY129" s="31"/>
      <c r="DE129" s="31"/>
      <c r="DK129" s="31"/>
      <c r="DQ129" s="31"/>
      <c r="DW129" s="31"/>
      <c r="EC129" s="31"/>
      <c r="EI129" s="31"/>
      <c r="EO129" s="31"/>
      <c r="EU129" s="31"/>
      <c r="FA129" s="31"/>
      <c r="FM129" s="31"/>
    </row>
    <row r="130" spans="97:169" x14ac:dyDescent="0.15">
      <c r="CS130" s="31"/>
      <c r="CY130" s="31"/>
      <c r="DE130" s="31"/>
      <c r="DK130" s="31"/>
      <c r="DQ130" s="31"/>
      <c r="DW130" s="31"/>
      <c r="EC130" s="31"/>
      <c r="EI130" s="31"/>
      <c r="EO130" s="31"/>
      <c r="EU130" s="31"/>
      <c r="FA130" s="31"/>
      <c r="FM130" s="31"/>
    </row>
    <row r="131" spans="97:169" x14ac:dyDescent="0.15">
      <c r="CS131" s="31"/>
      <c r="CY131" s="31"/>
      <c r="DE131" s="31"/>
      <c r="DK131" s="31"/>
      <c r="DQ131" s="31"/>
      <c r="DW131" s="31"/>
      <c r="EC131" s="31"/>
      <c r="EI131" s="31"/>
      <c r="EO131" s="31"/>
      <c r="EU131" s="31"/>
      <c r="FA131" s="31"/>
      <c r="FM131" s="31"/>
    </row>
    <row r="132" spans="97:169" x14ac:dyDescent="0.15">
      <c r="CS132" s="31"/>
      <c r="CY132" s="31"/>
      <c r="DE132" s="31"/>
      <c r="DK132" s="31"/>
      <c r="DQ132" s="31"/>
      <c r="DW132" s="31"/>
      <c r="EC132" s="31"/>
      <c r="EI132" s="31"/>
      <c r="EO132" s="31"/>
      <c r="EU132" s="31"/>
      <c r="FA132" s="31"/>
      <c r="FM132" s="31"/>
    </row>
    <row r="133" spans="97:169" x14ac:dyDescent="0.15">
      <c r="CS133" s="31"/>
      <c r="CY133" s="31"/>
      <c r="DE133" s="31"/>
      <c r="DK133" s="31"/>
      <c r="DQ133" s="31"/>
      <c r="DW133" s="31"/>
      <c r="EC133" s="31"/>
      <c r="EI133" s="31"/>
      <c r="EO133" s="31"/>
      <c r="EU133" s="31"/>
      <c r="FA133" s="31"/>
      <c r="FM133" s="31"/>
    </row>
    <row r="134" spans="97:169" x14ac:dyDescent="0.15">
      <c r="CS134" s="31"/>
      <c r="CY134" s="31"/>
      <c r="DE134" s="31"/>
      <c r="DK134" s="31"/>
      <c r="DQ134" s="31"/>
      <c r="DW134" s="31"/>
      <c r="EC134" s="31"/>
      <c r="EI134" s="31"/>
      <c r="EO134" s="31"/>
      <c r="EU134" s="31"/>
      <c r="FA134" s="31"/>
      <c r="FM134" s="31"/>
    </row>
    <row r="135" spans="97:169" x14ac:dyDescent="0.15">
      <c r="CS135" s="31"/>
      <c r="CY135" s="31"/>
      <c r="DE135" s="31"/>
      <c r="DK135" s="31"/>
      <c r="DQ135" s="31"/>
      <c r="DW135" s="31"/>
      <c r="EC135" s="31"/>
      <c r="EI135" s="31"/>
      <c r="EO135" s="31"/>
      <c r="EU135" s="31"/>
      <c r="FA135" s="31"/>
      <c r="FM135" s="31"/>
    </row>
    <row r="136" spans="97:169" x14ac:dyDescent="0.15">
      <c r="CS136" s="31"/>
      <c r="CY136" s="31"/>
      <c r="DE136" s="31"/>
      <c r="DK136" s="31"/>
      <c r="DQ136" s="31"/>
      <c r="DW136" s="31"/>
      <c r="EC136" s="31"/>
      <c r="EI136" s="31"/>
      <c r="EO136" s="31"/>
      <c r="EU136" s="31"/>
      <c r="FA136" s="31"/>
      <c r="FM136" s="31"/>
    </row>
    <row r="137" spans="97:169" x14ac:dyDescent="0.15">
      <c r="CS137" s="31"/>
      <c r="CY137" s="31"/>
      <c r="DE137" s="31"/>
      <c r="DK137" s="31"/>
      <c r="DQ137" s="31"/>
      <c r="DW137" s="31"/>
      <c r="EC137" s="31"/>
      <c r="EI137" s="31"/>
      <c r="EO137" s="31"/>
      <c r="EU137" s="31"/>
      <c r="FA137" s="31"/>
      <c r="FM137" s="31"/>
    </row>
    <row r="138" spans="97:169" x14ac:dyDescent="0.15">
      <c r="CS138" s="31"/>
      <c r="CY138" s="31"/>
      <c r="DE138" s="31"/>
      <c r="DK138" s="31"/>
      <c r="DQ138" s="31"/>
      <c r="DW138" s="31"/>
      <c r="EC138" s="31"/>
      <c r="EI138" s="31"/>
      <c r="EO138" s="31"/>
      <c r="EU138" s="31"/>
      <c r="FA138" s="31"/>
      <c r="FM138" s="31"/>
    </row>
    <row r="139" spans="97:169" x14ac:dyDescent="0.15">
      <c r="CS139" s="31"/>
      <c r="CY139" s="31"/>
      <c r="DE139" s="31"/>
      <c r="DK139" s="31"/>
      <c r="DQ139" s="31"/>
      <c r="DW139" s="31"/>
      <c r="EC139" s="31"/>
      <c r="EI139" s="31"/>
      <c r="EO139" s="31"/>
      <c r="EU139" s="31"/>
      <c r="FA139" s="31"/>
      <c r="FM139" s="31"/>
    </row>
    <row r="140" spans="97:169" x14ac:dyDescent="0.15">
      <c r="CS140" s="31"/>
      <c r="CY140" s="31"/>
      <c r="DE140" s="31"/>
      <c r="DK140" s="31"/>
      <c r="DQ140" s="31"/>
      <c r="DW140" s="31"/>
      <c r="EC140" s="31"/>
      <c r="EI140" s="31"/>
      <c r="EO140" s="31"/>
      <c r="EU140" s="31"/>
      <c r="FA140" s="31"/>
      <c r="FM140" s="31"/>
    </row>
    <row r="141" spans="97:169" x14ac:dyDescent="0.15">
      <c r="CS141" s="31"/>
      <c r="CY141" s="31"/>
      <c r="DE141" s="31"/>
      <c r="DK141" s="31"/>
      <c r="DQ141" s="31"/>
      <c r="DW141" s="31"/>
      <c r="EC141" s="31"/>
      <c r="EI141" s="31"/>
      <c r="EO141" s="31"/>
      <c r="EU141" s="31"/>
      <c r="FA141" s="31"/>
      <c r="FM141" s="31"/>
    </row>
    <row r="142" spans="97:169" x14ac:dyDescent="0.15">
      <c r="CS142" s="31"/>
      <c r="CY142" s="31"/>
      <c r="DE142" s="31"/>
      <c r="DK142" s="31"/>
      <c r="DQ142" s="31"/>
      <c r="DW142" s="31"/>
      <c r="EC142" s="31"/>
      <c r="EI142" s="31"/>
      <c r="EO142" s="31"/>
      <c r="EU142" s="31"/>
      <c r="FA142" s="31"/>
      <c r="FM142" s="31"/>
    </row>
    <row r="143" spans="97:169" x14ac:dyDescent="0.15">
      <c r="CS143" s="31"/>
      <c r="CY143" s="31"/>
      <c r="DE143" s="31"/>
      <c r="DK143" s="31"/>
      <c r="DQ143" s="31"/>
      <c r="DW143" s="31"/>
      <c r="EC143" s="31"/>
      <c r="EI143" s="31"/>
      <c r="EO143" s="31"/>
      <c r="EU143" s="31"/>
      <c r="FA143" s="31"/>
      <c r="FM143" s="31"/>
    </row>
    <row r="144" spans="97:169" x14ac:dyDescent="0.15">
      <c r="CS144" s="31"/>
      <c r="CY144" s="31"/>
      <c r="DE144" s="31"/>
      <c r="DK144" s="31"/>
      <c r="DQ144" s="31"/>
      <c r="DW144" s="31"/>
      <c r="EC144" s="31"/>
      <c r="EI144" s="31"/>
      <c r="EO144" s="31"/>
      <c r="EU144" s="31"/>
      <c r="FA144" s="31"/>
      <c r="FM144" s="31"/>
    </row>
    <row r="145" spans="97:169" x14ac:dyDescent="0.15">
      <c r="CS145" s="31"/>
      <c r="CY145" s="31"/>
      <c r="DE145" s="31"/>
      <c r="DK145" s="31"/>
      <c r="DQ145" s="31"/>
      <c r="DW145" s="31"/>
      <c r="EC145" s="31"/>
      <c r="EI145" s="31"/>
      <c r="EO145" s="31"/>
      <c r="EU145" s="31"/>
      <c r="FA145" s="31"/>
      <c r="FM145" s="31"/>
    </row>
    <row r="146" spans="97:169" x14ac:dyDescent="0.15">
      <c r="CS146" s="31"/>
      <c r="CY146" s="31"/>
      <c r="DE146" s="31"/>
      <c r="DK146" s="31"/>
      <c r="DQ146" s="31"/>
      <c r="DW146" s="31"/>
      <c r="EC146" s="31"/>
      <c r="EI146" s="31"/>
      <c r="EO146" s="31"/>
      <c r="EU146" s="31"/>
      <c r="FA146" s="31"/>
      <c r="FM146" s="31"/>
    </row>
    <row r="147" spans="97:169" x14ac:dyDescent="0.15">
      <c r="CS147" s="31"/>
      <c r="CY147" s="31"/>
      <c r="DE147" s="31"/>
      <c r="DK147" s="31"/>
      <c r="DQ147" s="31"/>
      <c r="DW147" s="31"/>
      <c r="EC147" s="31"/>
      <c r="EI147" s="31"/>
      <c r="EO147" s="31"/>
      <c r="EU147" s="31"/>
      <c r="FA147" s="31"/>
      <c r="FM147" s="31"/>
    </row>
    <row r="148" spans="97:169" x14ac:dyDescent="0.15">
      <c r="CS148" s="31"/>
      <c r="CY148" s="31"/>
      <c r="DE148" s="31"/>
      <c r="DK148" s="31"/>
      <c r="DQ148" s="31"/>
      <c r="DW148" s="31"/>
      <c r="EC148" s="31"/>
      <c r="EI148" s="31"/>
      <c r="EO148" s="31"/>
      <c r="EU148" s="31"/>
      <c r="FA148" s="31"/>
      <c r="FM148" s="31"/>
    </row>
    <row r="149" spans="97:169" x14ac:dyDescent="0.15">
      <c r="CS149" s="31"/>
      <c r="CY149" s="31"/>
      <c r="DE149" s="31"/>
      <c r="DK149" s="31"/>
      <c r="DQ149" s="31"/>
      <c r="DW149" s="31"/>
      <c r="EC149" s="31"/>
      <c r="EI149" s="31"/>
      <c r="EO149" s="31"/>
      <c r="EU149" s="31"/>
      <c r="FA149" s="31"/>
      <c r="FM149" s="31"/>
    </row>
    <row r="150" spans="97:169" x14ac:dyDescent="0.15">
      <c r="CS150" s="31"/>
      <c r="CY150" s="31"/>
      <c r="DE150" s="31"/>
      <c r="DK150" s="31"/>
      <c r="DQ150" s="31"/>
      <c r="DW150" s="31"/>
      <c r="EC150" s="31"/>
      <c r="EI150" s="31"/>
      <c r="EO150" s="31"/>
      <c r="EU150" s="31"/>
      <c r="FA150" s="31"/>
      <c r="FM150" s="31"/>
    </row>
    <row r="151" spans="97:169" x14ac:dyDescent="0.15">
      <c r="CS151" s="31"/>
      <c r="CY151" s="31"/>
      <c r="DE151" s="31"/>
      <c r="DK151" s="31"/>
      <c r="DQ151" s="31"/>
      <c r="DW151" s="31"/>
      <c r="EC151" s="31"/>
      <c r="EI151" s="31"/>
      <c r="EO151" s="31"/>
      <c r="EU151" s="31"/>
      <c r="FA151" s="31"/>
      <c r="FM151" s="31"/>
    </row>
    <row r="152" spans="97:169" x14ac:dyDescent="0.15">
      <c r="CS152" s="31"/>
      <c r="CY152" s="31"/>
      <c r="DE152" s="31"/>
      <c r="DK152" s="31"/>
      <c r="DQ152" s="31"/>
      <c r="DW152" s="31"/>
      <c r="EC152" s="31"/>
      <c r="EI152" s="31"/>
      <c r="EO152" s="31"/>
      <c r="EU152" s="31"/>
      <c r="FA152" s="31"/>
      <c r="FM152" s="31"/>
    </row>
    <row r="153" spans="97:169" x14ac:dyDescent="0.15">
      <c r="CS153" s="31"/>
      <c r="CY153" s="31"/>
      <c r="DE153" s="31"/>
      <c r="DK153" s="31"/>
      <c r="DQ153" s="31"/>
      <c r="DW153" s="31"/>
      <c r="EC153" s="31"/>
      <c r="EI153" s="31"/>
      <c r="EO153" s="31"/>
      <c r="EU153" s="31"/>
      <c r="FA153" s="31"/>
      <c r="FM153" s="31"/>
    </row>
    <row r="154" spans="97:169" x14ac:dyDescent="0.15">
      <c r="CS154" s="31"/>
      <c r="CY154" s="31"/>
      <c r="DE154" s="31"/>
      <c r="DK154" s="31"/>
      <c r="DQ154" s="31"/>
      <c r="DW154" s="31"/>
      <c r="EC154" s="31"/>
      <c r="EI154" s="31"/>
      <c r="EO154" s="31"/>
      <c r="EU154" s="31"/>
      <c r="FA154" s="31"/>
      <c r="FM154" s="31"/>
    </row>
    <row r="155" spans="97:169" x14ac:dyDescent="0.15">
      <c r="CS155" s="31"/>
      <c r="CY155" s="31"/>
      <c r="DE155" s="31"/>
      <c r="DK155" s="31"/>
      <c r="DQ155" s="31"/>
      <c r="DW155" s="31"/>
      <c r="EC155" s="31"/>
      <c r="EI155" s="31"/>
      <c r="EO155" s="31"/>
      <c r="EU155" s="31"/>
      <c r="FA155" s="31"/>
      <c r="FM155" s="31"/>
    </row>
    <row r="156" spans="97:169" x14ac:dyDescent="0.15">
      <c r="CS156" s="31"/>
      <c r="CY156" s="31"/>
      <c r="DE156" s="31"/>
      <c r="DK156" s="31"/>
      <c r="DQ156" s="31"/>
      <c r="DW156" s="31"/>
      <c r="EC156" s="31"/>
      <c r="EI156" s="31"/>
      <c r="EO156" s="31"/>
      <c r="EU156" s="31"/>
      <c r="FA156" s="31"/>
      <c r="FM156" s="31"/>
    </row>
    <row r="157" spans="97:169" x14ac:dyDescent="0.15">
      <c r="CS157" s="31"/>
      <c r="CY157" s="31"/>
      <c r="DE157" s="31"/>
      <c r="DK157" s="31"/>
      <c r="DQ157" s="31"/>
      <c r="DW157" s="31"/>
      <c r="EC157" s="31"/>
      <c r="EI157" s="31"/>
      <c r="EO157" s="31"/>
      <c r="EU157" s="31"/>
      <c r="FA157" s="31"/>
      <c r="FM157" s="31"/>
    </row>
    <row r="158" spans="97:169" x14ac:dyDescent="0.15">
      <c r="CS158" s="31"/>
      <c r="CY158" s="31"/>
      <c r="DE158" s="31"/>
      <c r="DK158" s="31"/>
      <c r="DQ158" s="31"/>
      <c r="DW158" s="31"/>
      <c r="EC158" s="31"/>
      <c r="EI158" s="31"/>
      <c r="EO158" s="31"/>
      <c r="EU158" s="31"/>
      <c r="FA158" s="31"/>
      <c r="FM158" s="31"/>
    </row>
    <row r="159" spans="97:169" x14ac:dyDescent="0.15">
      <c r="CS159" s="31"/>
      <c r="CY159" s="31"/>
      <c r="DE159" s="31"/>
      <c r="DK159" s="31"/>
      <c r="DQ159" s="31"/>
      <c r="DW159" s="31"/>
      <c r="EC159" s="31"/>
      <c r="EI159" s="31"/>
      <c r="EO159" s="31"/>
      <c r="EU159" s="31"/>
      <c r="FA159" s="31"/>
      <c r="FM159" s="31"/>
    </row>
    <row r="160" spans="97:169" x14ac:dyDescent="0.15">
      <c r="CS160" s="31"/>
      <c r="CY160" s="31"/>
      <c r="DE160" s="31"/>
      <c r="DK160" s="31"/>
      <c r="DQ160" s="31"/>
      <c r="DW160" s="31"/>
      <c r="EC160" s="31"/>
      <c r="EI160" s="31"/>
      <c r="EO160" s="31"/>
      <c r="EU160" s="31"/>
      <c r="FA160" s="31"/>
      <c r="FM160" s="31"/>
    </row>
    <row r="161" spans="97:169" x14ac:dyDescent="0.15">
      <c r="CS161" s="31"/>
      <c r="CY161" s="31"/>
      <c r="DE161" s="31"/>
      <c r="DK161" s="31"/>
      <c r="DQ161" s="31"/>
      <c r="DW161" s="31"/>
      <c r="EC161" s="31"/>
      <c r="EI161" s="31"/>
      <c r="EO161" s="31"/>
      <c r="EU161" s="31"/>
      <c r="FA161" s="31"/>
      <c r="FM161" s="31"/>
    </row>
    <row r="162" spans="97:169" x14ac:dyDescent="0.15">
      <c r="CS162" s="31"/>
      <c r="CY162" s="31"/>
      <c r="DE162" s="31"/>
      <c r="DK162" s="31"/>
      <c r="DQ162" s="31"/>
      <c r="DW162" s="31"/>
      <c r="EC162" s="31"/>
      <c r="EI162" s="31"/>
      <c r="EO162" s="31"/>
      <c r="EU162" s="31"/>
      <c r="FA162" s="31"/>
      <c r="FM162" s="31"/>
    </row>
    <row r="163" spans="97:169" x14ac:dyDescent="0.15">
      <c r="CS163" s="31"/>
      <c r="CY163" s="31"/>
      <c r="DE163" s="31"/>
      <c r="DK163" s="31"/>
      <c r="DQ163" s="31"/>
      <c r="DW163" s="31"/>
      <c r="EC163" s="31"/>
      <c r="EI163" s="31"/>
      <c r="EO163" s="31"/>
      <c r="EU163" s="31"/>
      <c r="FA163" s="31"/>
      <c r="FM163" s="31"/>
    </row>
    <row r="164" spans="97:169" x14ac:dyDescent="0.15">
      <c r="CS164" s="31"/>
      <c r="CY164" s="31"/>
      <c r="DE164" s="31"/>
      <c r="DK164" s="31"/>
      <c r="DQ164" s="31"/>
      <c r="DW164" s="31"/>
      <c r="EC164" s="31"/>
      <c r="EI164" s="31"/>
      <c r="EO164" s="31"/>
      <c r="EU164" s="31"/>
      <c r="FA164" s="31"/>
      <c r="FM164" s="31"/>
    </row>
    <row r="165" spans="97:169" x14ac:dyDescent="0.15">
      <c r="CS165" s="31"/>
      <c r="CY165" s="31"/>
      <c r="DE165" s="31"/>
      <c r="DK165" s="31"/>
      <c r="DQ165" s="31"/>
      <c r="DW165" s="31"/>
      <c r="EC165" s="31"/>
      <c r="EI165" s="31"/>
      <c r="EO165" s="31"/>
      <c r="EU165" s="31"/>
      <c r="FA165" s="31"/>
      <c r="FM165" s="31"/>
    </row>
    <row r="166" spans="97:169" x14ac:dyDescent="0.15">
      <c r="CS166" s="31"/>
      <c r="CY166" s="31"/>
      <c r="DE166" s="31"/>
      <c r="DK166" s="31"/>
      <c r="DQ166" s="31"/>
      <c r="DW166" s="31"/>
      <c r="EC166" s="31"/>
      <c r="EI166" s="31"/>
      <c r="EO166" s="31"/>
      <c r="EU166" s="31"/>
      <c r="FA166" s="31"/>
      <c r="FM166" s="31"/>
    </row>
    <row r="167" spans="97:169" x14ac:dyDescent="0.15">
      <c r="CS167" s="31"/>
      <c r="CY167" s="31"/>
      <c r="DE167" s="31"/>
      <c r="DK167" s="31"/>
      <c r="DQ167" s="31"/>
      <c r="DW167" s="31"/>
      <c r="EC167" s="31"/>
      <c r="EI167" s="31"/>
      <c r="EO167" s="31"/>
      <c r="EU167" s="31"/>
      <c r="FA167" s="31"/>
      <c r="FM167" s="31"/>
    </row>
    <row r="168" spans="97:169" x14ac:dyDescent="0.15">
      <c r="CS168" s="31"/>
      <c r="CY168" s="31"/>
      <c r="DE168" s="31"/>
      <c r="DK168" s="31"/>
      <c r="DQ168" s="31"/>
      <c r="DW168" s="31"/>
      <c r="EC168" s="31"/>
      <c r="EI168" s="31"/>
      <c r="EO168" s="31"/>
      <c r="EU168" s="31"/>
      <c r="FA168" s="31"/>
      <c r="FM168" s="31"/>
    </row>
    <row r="169" spans="97:169" x14ac:dyDescent="0.15">
      <c r="CS169" s="31"/>
      <c r="CY169" s="31"/>
      <c r="DE169" s="31"/>
      <c r="DK169" s="31"/>
      <c r="DQ169" s="31"/>
      <c r="DW169" s="31"/>
      <c r="EC169" s="31"/>
      <c r="EI169" s="31"/>
      <c r="EO169" s="31"/>
      <c r="EU169" s="31"/>
      <c r="FA169" s="31"/>
      <c r="FM169" s="31"/>
    </row>
    <row r="170" spans="97:169" x14ac:dyDescent="0.15">
      <c r="CS170" s="31"/>
      <c r="CY170" s="31"/>
      <c r="DE170" s="31"/>
      <c r="DK170" s="31"/>
      <c r="DQ170" s="31"/>
      <c r="DW170" s="31"/>
      <c r="EC170" s="31"/>
      <c r="EI170" s="31"/>
      <c r="EO170" s="31"/>
      <c r="EU170" s="31"/>
      <c r="FA170" s="31"/>
      <c r="FM170" s="31"/>
    </row>
    <row r="171" spans="97:169" x14ac:dyDescent="0.15">
      <c r="CS171" s="31"/>
      <c r="CY171" s="31"/>
      <c r="DE171" s="31"/>
      <c r="DK171" s="31"/>
      <c r="DQ171" s="31"/>
      <c r="DW171" s="31"/>
      <c r="EC171" s="31"/>
      <c r="EI171" s="31"/>
      <c r="EO171" s="31"/>
      <c r="EU171" s="31"/>
      <c r="FA171" s="31"/>
      <c r="FM171" s="31"/>
    </row>
    <row r="172" spans="97:169" x14ac:dyDescent="0.15">
      <c r="CS172" s="31"/>
      <c r="CY172" s="31"/>
      <c r="DE172" s="31"/>
      <c r="DK172" s="31"/>
      <c r="DQ172" s="31"/>
      <c r="DW172" s="31"/>
      <c r="EC172" s="31"/>
      <c r="EI172" s="31"/>
      <c r="EO172" s="31"/>
      <c r="EU172" s="31"/>
      <c r="FA172" s="31"/>
      <c r="FM172" s="31"/>
    </row>
    <row r="173" spans="97:169" x14ac:dyDescent="0.15">
      <c r="CS173" s="31"/>
      <c r="CY173" s="31"/>
      <c r="DE173" s="31"/>
      <c r="DK173" s="31"/>
      <c r="DQ173" s="31"/>
      <c r="DW173" s="31"/>
      <c r="EC173" s="31"/>
      <c r="EI173" s="31"/>
      <c r="EO173" s="31"/>
      <c r="EU173" s="31"/>
      <c r="FA173" s="31"/>
      <c r="FM173" s="31"/>
    </row>
    <row r="174" spans="97:169" x14ac:dyDescent="0.15">
      <c r="CS174" s="31"/>
      <c r="CY174" s="31"/>
      <c r="DE174" s="31"/>
      <c r="DK174" s="31"/>
      <c r="DQ174" s="31"/>
      <c r="DW174" s="31"/>
      <c r="EC174" s="31"/>
      <c r="EI174" s="31"/>
      <c r="EO174" s="31"/>
      <c r="EU174" s="31"/>
      <c r="FA174" s="31"/>
      <c r="FM174" s="31"/>
    </row>
    <row r="175" spans="97:169" x14ac:dyDescent="0.15">
      <c r="CS175" s="31"/>
      <c r="CY175" s="31"/>
      <c r="DE175" s="31"/>
      <c r="DK175" s="31"/>
      <c r="DQ175" s="31"/>
      <c r="DW175" s="31"/>
      <c r="EC175" s="31"/>
      <c r="EI175" s="31"/>
      <c r="EO175" s="31"/>
      <c r="EU175" s="31"/>
      <c r="FA175" s="31"/>
      <c r="FM175" s="31"/>
    </row>
    <row r="176" spans="97:169" x14ac:dyDescent="0.15">
      <c r="CS176" s="31"/>
      <c r="CY176" s="31"/>
      <c r="DE176" s="31"/>
      <c r="DK176" s="31"/>
      <c r="DQ176" s="31"/>
      <c r="DW176" s="31"/>
      <c r="EC176" s="31"/>
      <c r="EI176" s="31"/>
      <c r="EO176" s="31"/>
      <c r="EU176" s="31"/>
      <c r="FA176" s="31"/>
      <c r="FM176" s="31"/>
    </row>
    <row r="177" spans="97:169" x14ac:dyDescent="0.15">
      <c r="CS177" s="31"/>
      <c r="CY177" s="31"/>
      <c r="DE177" s="31"/>
      <c r="DK177" s="31"/>
      <c r="DQ177" s="31"/>
      <c r="DW177" s="31"/>
      <c r="EC177" s="31"/>
      <c r="EI177" s="31"/>
      <c r="EO177" s="31"/>
      <c r="EU177" s="31"/>
      <c r="FA177" s="31"/>
      <c r="FM177" s="31"/>
    </row>
    <row r="178" spans="97:169" x14ac:dyDescent="0.15">
      <c r="CS178" s="31"/>
      <c r="CY178" s="31"/>
      <c r="DE178" s="31"/>
      <c r="DK178" s="31"/>
      <c r="DQ178" s="31"/>
      <c r="DW178" s="31"/>
      <c r="EC178" s="31"/>
      <c r="EI178" s="31"/>
      <c r="EO178" s="31"/>
      <c r="EU178" s="31"/>
      <c r="FA178" s="31"/>
      <c r="FM178" s="31"/>
    </row>
    <row r="179" spans="97:169" x14ac:dyDescent="0.15">
      <c r="CS179" s="31"/>
      <c r="CY179" s="31"/>
      <c r="DE179" s="31"/>
      <c r="DK179" s="31"/>
      <c r="DQ179" s="31"/>
      <c r="DW179" s="31"/>
      <c r="EC179" s="31"/>
      <c r="EI179" s="31"/>
      <c r="EO179" s="31"/>
      <c r="EU179" s="31"/>
      <c r="FA179" s="31"/>
      <c r="FM179" s="31"/>
    </row>
    <row r="180" spans="97:169" x14ac:dyDescent="0.15">
      <c r="CS180" s="31"/>
      <c r="CY180" s="31"/>
      <c r="DE180" s="31"/>
      <c r="DK180" s="31"/>
      <c r="DQ180" s="31"/>
      <c r="DW180" s="31"/>
      <c r="EC180" s="31"/>
      <c r="EI180" s="31"/>
      <c r="EO180" s="31"/>
      <c r="EU180" s="31"/>
      <c r="FA180" s="31"/>
      <c r="FM180" s="31"/>
    </row>
    <row r="181" spans="97:169" x14ac:dyDescent="0.15">
      <c r="CS181" s="31"/>
      <c r="CY181" s="31"/>
      <c r="DE181" s="31"/>
      <c r="DK181" s="31"/>
      <c r="DQ181" s="31"/>
      <c r="DW181" s="31"/>
      <c r="EC181" s="31"/>
      <c r="EI181" s="31"/>
      <c r="EO181" s="31"/>
      <c r="EU181" s="31"/>
      <c r="FA181" s="31"/>
      <c r="FM181" s="31"/>
    </row>
    <row r="182" spans="97:169" x14ac:dyDescent="0.15">
      <c r="CS182" s="31"/>
      <c r="CY182" s="31"/>
      <c r="DE182" s="31"/>
      <c r="DK182" s="31"/>
      <c r="DQ182" s="31"/>
      <c r="DW182" s="31"/>
      <c r="EC182" s="31"/>
      <c r="EI182" s="31"/>
      <c r="EO182" s="31"/>
      <c r="EU182" s="31"/>
      <c r="FA182" s="31"/>
      <c r="FM182" s="31"/>
    </row>
    <row r="183" spans="97:169" x14ac:dyDescent="0.15">
      <c r="CS183" s="31"/>
      <c r="CY183" s="31"/>
      <c r="DE183" s="31"/>
      <c r="DK183" s="31"/>
      <c r="DQ183" s="31"/>
      <c r="DW183" s="31"/>
      <c r="EC183" s="31"/>
      <c r="EI183" s="31"/>
      <c r="EO183" s="31"/>
      <c r="EU183" s="31"/>
      <c r="FA183" s="31"/>
      <c r="FM183" s="31"/>
    </row>
    <row r="184" spans="97:169" x14ac:dyDescent="0.15">
      <c r="CS184" s="31"/>
      <c r="CY184" s="31"/>
      <c r="DE184" s="31"/>
      <c r="DK184" s="31"/>
      <c r="DQ184" s="31"/>
      <c r="DW184" s="31"/>
      <c r="EC184" s="31"/>
      <c r="EI184" s="31"/>
      <c r="EO184" s="31"/>
      <c r="EU184" s="31"/>
      <c r="FA184" s="31"/>
      <c r="FM184" s="31"/>
    </row>
    <row r="185" spans="97:169" x14ac:dyDescent="0.15">
      <c r="CS185" s="31"/>
      <c r="CY185" s="31"/>
      <c r="DE185" s="31"/>
      <c r="DK185" s="31"/>
      <c r="DQ185" s="31"/>
      <c r="DW185" s="31"/>
      <c r="EC185" s="31"/>
      <c r="EI185" s="31"/>
      <c r="EO185" s="31"/>
      <c r="EU185" s="31"/>
      <c r="FA185" s="31"/>
      <c r="FM185" s="31"/>
    </row>
    <row r="186" spans="97:169" x14ac:dyDescent="0.15">
      <c r="CS186" s="31"/>
      <c r="CY186" s="31"/>
      <c r="DE186" s="31"/>
      <c r="DK186" s="31"/>
      <c r="DQ186" s="31"/>
      <c r="DW186" s="31"/>
      <c r="EC186" s="31"/>
      <c r="EI186" s="31"/>
      <c r="EO186" s="31"/>
      <c r="EU186" s="31"/>
      <c r="FA186" s="31"/>
      <c r="FM186" s="31"/>
    </row>
    <row r="187" spans="97:169" x14ac:dyDescent="0.15">
      <c r="CS187" s="31"/>
      <c r="CY187" s="31"/>
      <c r="DE187" s="31"/>
      <c r="DK187" s="31"/>
      <c r="DQ187" s="31"/>
      <c r="DW187" s="31"/>
      <c r="EC187" s="31"/>
      <c r="EI187" s="31"/>
      <c r="EO187" s="31"/>
      <c r="EU187" s="31"/>
      <c r="FA187" s="31"/>
      <c r="FM187" s="31"/>
    </row>
    <row r="188" spans="97:169" x14ac:dyDescent="0.15">
      <c r="CS188" s="31"/>
      <c r="CY188" s="31"/>
      <c r="DE188" s="31"/>
      <c r="DK188" s="31"/>
      <c r="DQ188" s="31"/>
      <c r="DW188" s="31"/>
      <c r="EC188" s="31"/>
      <c r="EI188" s="31"/>
      <c r="EO188" s="31"/>
      <c r="EU188" s="31"/>
      <c r="FA188" s="31"/>
      <c r="FM188" s="31"/>
    </row>
    <row r="189" spans="97:169" x14ac:dyDescent="0.15">
      <c r="CS189" s="31"/>
      <c r="CY189" s="31"/>
      <c r="DE189" s="31"/>
      <c r="DK189" s="31"/>
      <c r="DQ189" s="31"/>
      <c r="DW189" s="31"/>
      <c r="EC189" s="31"/>
      <c r="EI189" s="31"/>
      <c r="EO189" s="31"/>
      <c r="EU189" s="31"/>
      <c r="FA189" s="31"/>
      <c r="FM189" s="31"/>
    </row>
    <row r="190" spans="97:169" x14ac:dyDescent="0.15">
      <c r="CS190" s="31"/>
      <c r="CY190" s="31"/>
      <c r="DE190" s="31"/>
      <c r="DK190" s="31"/>
      <c r="DQ190" s="31"/>
      <c r="DW190" s="31"/>
      <c r="EC190" s="31"/>
      <c r="EI190" s="31"/>
      <c r="EO190" s="31"/>
      <c r="EU190" s="31"/>
      <c r="FA190" s="31"/>
      <c r="FM190" s="31"/>
    </row>
    <row r="191" spans="97:169" x14ac:dyDescent="0.15">
      <c r="CS191" s="31"/>
      <c r="CY191" s="31"/>
      <c r="DE191" s="31"/>
      <c r="DK191" s="31"/>
      <c r="DQ191" s="31"/>
      <c r="DW191" s="31"/>
      <c r="EC191" s="31"/>
      <c r="EI191" s="31"/>
      <c r="EO191" s="31"/>
      <c r="EU191" s="31"/>
      <c r="FA191" s="31"/>
      <c r="FM191" s="31"/>
    </row>
    <row r="192" spans="97:169" x14ac:dyDescent="0.15">
      <c r="CS192" s="31"/>
      <c r="CY192" s="31"/>
      <c r="DE192" s="31"/>
      <c r="DK192" s="31"/>
      <c r="DQ192" s="31"/>
      <c r="DW192" s="31"/>
      <c r="EC192" s="31"/>
      <c r="EI192" s="31"/>
      <c r="EO192" s="31"/>
      <c r="EU192" s="31"/>
      <c r="FA192" s="31"/>
      <c r="FM192" s="31"/>
    </row>
    <row r="193" spans="97:169" x14ac:dyDescent="0.15">
      <c r="CS193" s="31"/>
      <c r="CY193" s="31"/>
      <c r="DE193" s="31"/>
      <c r="DK193" s="31"/>
      <c r="DQ193" s="31"/>
      <c r="DW193" s="31"/>
      <c r="EC193" s="31"/>
      <c r="EI193" s="31"/>
      <c r="EO193" s="31"/>
      <c r="EU193" s="31"/>
      <c r="FA193" s="31"/>
      <c r="FM193" s="31"/>
    </row>
    <row r="194" spans="97:169" x14ac:dyDescent="0.15">
      <c r="CS194" s="31"/>
      <c r="CY194" s="31"/>
      <c r="DE194" s="31"/>
      <c r="DK194" s="31"/>
      <c r="DQ194" s="31"/>
      <c r="DW194" s="31"/>
      <c r="EC194" s="31"/>
      <c r="EI194" s="31"/>
      <c r="EO194" s="31"/>
      <c r="EU194" s="31"/>
      <c r="FA194" s="31"/>
      <c r="FM194" s="31"/>
    </row>
    <row r="195" spans="97:169" x14ac:dyDescent="0.15">
      <c r="CS195" s="31"/>
      <c r="CY195" s="31"/>
      <c r="DE195" s="31"/>
      <c r="DK195" s="31"/>
      <c r="DQ195" s="31"/>
      <c r="DW195" s="31"/>
      <c r="EC195" s="31"/>
      <c r="EI195" s="31"/>
      <c r="EO195" s="31"/>
      <c r="EU195" s="31"/>
      <c r="FA195" s="31"/>
      <c r="FM195" s="31"/>
    </row>
    <row r="196" spans="97:169" x14ac:dyDescent="0.15">
      <c r="CS196" s="31"/>
      <c r="CY196" s="31"/>
      <c r="DE196" s="31"/>
      <c r="DK196" s="31"/>
      <c r="DQ196" s="31"/>
      <c r="DW196" s="31"/>
      <c r="EC196" s="31"/>
      <c r="EI196" s="31"/>
      <c r="EO196" s="31"/>
      <c r="EU196" s="31"/>
      <c r="FA196" s="31"/>
      <c r="FM196" s="31"/>
    </row>
    <row r="197" spans="97:169" x14ac:dyDescent="0.15">
      <c r="CS197" s="31"/>
      <c r="CY197" s="31"/>
      <c r="DE197" s="31"/>
      <c r="DK197" s="31"/>
      <c r="DQ197" s="31"/>
      <c r="DW197" s="31"/>
      <c r="EC197" s="31"/>
      <c r="EI197" s="31"/>
      <c r="EO197" s="31"/>
      <c r="EU197" s="31"/>
      <c r="FA197" s="31"/>
      <c r="FM197" s="31"/>
    </row>
    <row r="198" spans="97:169" x14ac:dyDescent="0.15">
      <c r="CS198" s="31"/>
      <c r="CY198" s="31"/>
      <c r="DE198" s="31"/>
      <c r="DK198" s="31"/>
      <c r="DQ198" s="31"/>
      <c r="DW198" s="31"/>
      <c r="EC198" s="31"/>
      <c r="EI198" s="31"/>
      <c r="EO198" s="31"/>
      <c r="EU198" s="31"/>
      <c r="FA198" s="31"/>
      <c r="FM198" s="31"/>
    </row>
    <row r="199" spans="97:169" x14ac:dyDescent="0.15">
      <c r="CS199" s="31"/>
      <c r="CY199" s="31"/>
      <c r="DE199" s="31"/>
      <c r="DK199" s="31"/>
      <c r="DQ199" s="31"/>
      <c r="DW199" s="31"/>
      <c r="EC199" s="31"/>
      <c r="EI199" s="31"/>
      <c r="EO199" s="31"/>
      <c r="EU199" s="31"/>
      <c r="FA199" s="31"/>
      <c r="FM199" s="31"/>
    </row>
    <row r="200" spans="97:169" x14ac:dyDescent="0.15">
      <c r="CS200" s="31"/>
      <c r="CY200" s="31"/>
      <c r="DE200" s="31"/>
      <c r="DK200" s="31"/>
      <c r="DQ200" s="31"/>
      <c r="DW200" s="31"/>
      <c r="EC200" s="31"/>
      <c r="EI200" s="31"/>
      <c r="EO200" s="31"/>
      <c r="EU200" s="31"/>
      <c r="FA200" s="31"/>
      <c r="FM200" s="31"/>
    </row>
    <row r="201" spans="97:169" x14ac:dyDescent="0.15">
      <c r="CS201" s="31"/>
      <c r="CY201" s="31"/>
      <c r="DE201" s="31"/>
      <c r="DK201" s="31"/>
      <c r="DQ201" s="31"/>
      <c r="DW201" s="31"/>
      <c r="EC201" s="31"/>
      <c r="EI201" s="31"/>
      <c r="EO201" s="31"/>
      <c r="EU201" s="31"/>
      <c r="FA201" s="31"/>
      <c r="FM201" s="31"/>
    </row>
    <row r="202" spans="97:169" x14ac:dyDescent="0.15">
      <c r="CS202" s="31"/>
      <c r="CY202" s="31"/>
      <c r="DE202" s="31"/>
      <c r="DK202" s="31"/>
      <c r="DQ202" s="31"/>
      <c r="DW202" s="31"/>
      <c r="EC202" s="31"/>
      <c r="EI202" s="31"/>
      <c r="EO202" s="31"/>
      <c r="EU202" s="31"/>
      <c r="FA202" s="31"/>
      <c r="FM202" s="31"/>
    </row>
    <row r="203" spans="97:169" x14ac:dyDescent="0.15">
      <c r="CS203" s="31"/>
      <c r="CY203" s="31"/>
      <c r="DE203" s="31"/>
      <c r="DK203" s="31"/>
      <c r="DQ203" s="31"/>
      <c r="DW203" s="31"/>
      <c r="EC203" s="31"/>
      <c r="EI203" s="31"/>
      <c r="EO203" s="31"/>
      <c r="EU203" s="31"/>
      <c r="FA203" s="31"/>
      <c r="FM203" s="31"/>
    </row>
    <row r="204" spans="97:169" x14ac:dyDescent="0.15">
      <c r="CS204" s="31"/>
      <c r="CY204" s="31"/>
      <c r="DE204" s="31"/>
      <c r="DK204" s="31"/>
      <c r="DQ204" s="31"/>
      <c r="DW204" s="31"/>
      <c r="EC204" s="31"/>
      <c r="EI204" s="31"/>
      <c r="EO204" s="31"/>
      <c r="EU204" s="31"/>
      <c r="FA204" s="31"/>
      <c r="FM204" s="31"/>
    </row>
    <row r="205" spans="97:169" x14ac:dyDescent="0.15">
      <c r="CS205" s="31"/>
      <c r="CY205" s="31"/>
      <c r="DE205" s="31"/>
      <c r="DK205" s="31"/>
      <c r="DQ205" s="31"/>
      <c r="DW205" s="31"/>
      <c r="EC205" s="31"/>
      <c r="EI205" s="31"/>
      <c r="EO205" s="31"/>
      <c r="EU205" s="31"/>
      <c r="FA205" s="31"/>
      <c r="FM205" s="31"/>
    </row>
    <row r="206" spans="97:169" x14ac:dyDescent="0.15">
      <c r="CS206" s="31"/>
      <c r="CY206" s="31"/>
      <c r="DE206" s="31"/>
      <c r="DK206" s="31"/>
      <c r="DQ206" s="31"/>
      <c r="DW206" s="31"/>
      <c r="EC206" s="31"/>
      <c r="EI206" s="31"/>
      <c r="EO206" s="31"/>
      <c r="EU206" s="31"/>
      <c r="FA206" s="31"/>
      <c r="FM206" s="31"/>
    </row>
    <row r="207" spans="97:169" x14ac:dyDescent="0.15">
      <c r="CS207" s="31"/>
      <c r="CY207" s="31"/>
      <c r="DE207" s="31"/>
      <c r="DK207" s="31"/>
      <c r="DQ207" s="31"/>
      <c r="DW207" s="31"/>
      <c r="EC207" s="31"/>
      <c r="EI207" s="31"/>
      <c r="EO207" s="31"/>
      <c r="EU207" s="31"/>
      <c r="FA207" s="31"/>
      <c r="FM207" s="31"/>
    </row>
    <row r="208" spans="97:169" x14ac:dyDescent="0.15">
      <c r="CS208" s="31"/>
      <c r="CY208" s="31"/>
      <c r="DE208" s="31"/>
      <c r="DK208" s="31"/>
      <c r="DQ208" s="31"/>
      <c r="DW208" s="31"/>
      <c r="EC208" s="31"/>
      <c r="EI208" s="31"/>
      <c r="EO208" s="31"/>
      <c r="EU208" s="31"/>
      <c r="FA208" s="31"/>
      <c r="FM208" s="31"/>
    </row>
    <row r="209" spans="97:169" x14ac:dyDescent="0.15">
      <c r="CS209" s="31"/>
      <c r="CY209" s="31"/>
      <c r="DE209" s="31"/>
      <c r="DK209" s="31"/>
      <c r="DQ209" s="31"/>
      <c r="DW209" s="31"/>
      <c r="EC209" s="31"/>
      <c r="EI209" s="31"/>
      <c r="EO209" s="31"/>
      <c r="EU209" s="31"/>
      <c r="FA209" s="31"/>
      <c r="FM209" s="31"/>
    </row>
    <row r="210" spans="97:169" x14ac:dyDescent="0.15">
      <c r="CS210" s="31"/>
      <c r="CY210" s="31"/>
      <c r="DE210" s="31"/>
      <c r="DK210" s="31"/>
      <c r="DQ210" s="31"/>
      <c r="DW210" s="31"/>
      <c r="EC210" s="31"/>
      <c r="EI210" s="31"/>
      <c r="EO210" s="31"/>
      <c r="EU210" s="31"/>
      <c r="FA210" s="31"/>
      <c r="FM210" s="31"/>
    </row>
    <row r="211" spans="97:169" x14ac:dyDescent="0.15">
      <c r="CS211" s="31"/>
      <c r="CY211" s="31"/>
      <c r="DE211" s="31"/>
      <c r="DK211" s="31"/>
      <c r="DQ211" s="31"/>
      <c r="DW211" s="31"/>
      <c r="EC211" s="31"/>
      <c r="EI211" s="31"/>
      <c r="EO211" s="31"/>
      <c r="EU211" s="31"/>
      <c r="FA211" s="31"/>
      <c r="FM211" s="31"/>
    </row>
    <row r="212" spans="97:169" x14ac:dyDescent="0.15">
      <c r="CS212" s="31"/>
      <c r="CY212" s="31"/>
      <c r="DE212" s="31"/>
      <c r="DK212" s="31"/>
      <c r="DQ212" s="31"/>
      <c r="DW212" s="31"/>
      <c r="EC212" s="31"/>
      <c r="EI212" s="31"/>
      <c r="EO212" s="31"/>
      <c r="EU212" s="31"/>
      <c r="FA212" s="31"/>
      <c r="FM212" s="31"/>
    </row>
    <row r="213" spans="97:169" x14ac:dyDescent="0.15">
      <c r="CS213" s="31"/>
      <c r="CY213" s="31"/>
      <c r="DE213" s="31"/>
      <c r="DK213" s="31"/>
      <c r="DQ213" s="31"/>
      <c r="DW213" s="31"/>
      <c r="EC213" s="31"/>
      <c r="EI213" s="31"/>
      <c r="EO213" s="31"/>
      <c r="EU213" s="31"/>
      <c r="FA213" s="31"/>
      <c r="FM213" s="31"/>
    </row>
    <row r="214" spans="97:169" x14ac:dyDescent="0.15">
      <c r="CS214" s="31"/>
      <c r="CY214" s="31"/>
      <c r="DE214" s="31"/>
      <c r="DK214" s="31"/>
      <c r="DQ214" s="31"/>
      <c r="DW214" s="31"/>
      <c r="EC214" s="31"/>
      <c r="EI214" s="31"/>
      <c r="EO214" s="31"/>
      <c r="EU214" s="31"/>
      <c r="FA214" s="31"/>
      <c r="FM214" s="31"/>
    </row>
    <row r="215" spans="97:169" x14ac:dyDescent="0.15">
      <c r="CS215" s="31"/>
      <c r="CY215" s="31"/>
      <c r="DE215" s="31"/>
      <c r="DK215" s="31"/>
      <c r="DQ215" s="31"/>
      <c r="DW215" s="31"/>
      <c r="EC215" s="31"/>
      <c r="EI215" s="31"/>
      <c r="EO215" s="31"/>
      <c r="EU215" s="31"/>
      <c r="FA215" s="31"/>
      <c r="FM215" s="31"/>
    </row>
    <row r="216" spans="97:169" x14ac:dyDescent="0.15">
      <c r="CS216" s="31"/>
      <c r="CY216" s="31"/>
      <c r="DE216" s="31"/>
      <c r="DK216" s="31"/>
      <c r="DQ216" s="31"/>
      <c r="DW216" s="31"/>
      <c r="EC216" s="31"/>
      <c r="EI216" s="31"/>
      <c r="EO216" s="31"/>
      <c r="EU216" s="31"/>
      <c r="FA216" s="31"/>
      <c r="FM216" s="31"/>
    </row>
    <row r="217" spans="97:169" x14ac:dyDescent="0.15">
      <c r="CS217" s="31"/>
      <c r="CY217" s="31"/>
      <c r="DE217" s="31"/>
      <c r="DK217" s="31"/>
      <c r="DQ217" s="31"/>
      <c r="DW217" s="31"/>
      <c r="EC217" s="31"/>
      <c r="EI217" s="31"/>
      <c r="EO217" s="31"/>
      <c r="EU217" s="31"/>
      <c r="FA217" s="31"/>
      <c r="FM217" s="31"/>
    </row>
    <row r="218" spans="97:169" x14ac:dyDescent="0.15">
      <c r="CS218" s="31"/>
      <c r="CY218" s="31"/>
      <c r="DE218" s="31"/>
      <c r="DK218" s="31"/>
      <c r="DQ218" s="31"/>
      <c r="DW218" s="31"/>
      <c r="EC218" s="31"/>
      <c r="EI218" s="31"/>
      <c r="EO218" s="31"/>
      <c r="EU218" s="31"/>
      <c r="FA218" s="31"/>
      <c r="FM218" s="31"/>
    </row>
    <row r="219" spans="97:169" x14ac:dyDescent="0.15">
      <c r="CS219" s="31"/>
      <c r="CY219" s="31"/>
      <c r="DE219" s="31"/>
      <c r="DK219" s="31"/>
      <c r="DQ219" s="31"/>
      <c r="DW219" s="31"/>
      <c r="EC219" s="31"/>
      <c r="EI219" s="31"/>
      <c r="EO219" s="31"/>
      <c r="EU219" s="31"/>
      <c r="FA219" s="31"/>
      <c r="FM219" s="31"/>
    </row>
    <row r="220" spans="97:169" x14ac:dyDescent="0.15">
      <c r="CS220" s="31"/>
      <c r="CY220" s="31"/>
      <c r="DE220" s="31"/>
      <c r="DK220" s="31"/>
      <c r="DQ220" s="31"/>
      <c r="DW220" s="31"/>
      <c r="EC220" s="31"/>
      <c r="EI220" s="31"/>
      <c r="EO220" s="31"/>
      <c r="EU220" s="31"/>
      <c r="FA220" s="31"/>
      <c r="FM220" s="31"/>
    </row>
    <row r="221" spans="97:169" x14ac:dyDescent="0.15">
      <c r="CS221" s="31"/>
      <c r="CY221" s="31"/>
      <c r="DE221" s="31"/>
      <c r="DK221" s="31"/>
      <c r="DQ221" s="31"/>
      <c r="DW221" s="31"/>
      <c r="EC221" s="31"/>
      <c r="EI221" s="31"/>
      <c r="EO221" s="31"/>
      <c r="EU221" s="31"/>
      <c r="FA221" s="31"/>
      <c r="FM221" s="31"/>
    </row>
    <row r="222" spans="97:169" x14ac:dyDescent="0.15">
      <c r="CS222" s="31"/>
      <c r="CY222" s="31"/>
      <c r="DE222" s="31"/>
      <c r="DK222" s="31"/>
      <c r="DQ222" s="31"/>
      <c r="DW222" s="31"/>
      <c r="EC222" s="31"/>
      <c r="EI222" s="31"/>
      <c r="EO222" s="31"/>
      <c r="EU222" s="31"/>
      <c r="FA222" s="31"/>
      <c r="FM222" s="31"/>
    </row>
    <row r="223" spans="97:169" x14ac:dyDescent="0.15">
      <c r="CS223" s="31"/>
      <c r="CY223" s="31"/>
      <c r="DE223" s="31"/>
      <c r="DK223" s="31"/>
      <c r="DQ223" s="31"/>
      <c r="DW223" s="31"/>
      <c r="EC223" s="31"/>
      <c r="EI223" s="31"/>
      <c r="EO223" s="31"/>
      <c r="EU223" s="31"/>
      <c r="FA223" s="31"/>
      <c r="FM223" s="31"/>
    </row>
    <row r="224" spans="97:169" x14ac:dyDescent="0.15">
      <c r="CS224" s="31"/>
      <c r="CY224" s="31"/>
      <c r="DE224" s="31"/>
      <c r="DK224" s="31"/>
      <c r="DQ224" s="31"/>
      <c r="DW224" s="31"/>
      <c r="EC224" s="31"/>
      <c r="EI224" s="31"/>
      <c r="EO224" s="31"/>
      <c r="EU224" s="31"/>
      <c r="FA224" s="31"/>
      <c r="FM224" s="31"/>
    </row>
    <row r="225" spans="97:169" x14ac:dyDescent="0.15">
      <c r="CS225" s="31"/>
      <c r="CY225" s="31"/>
      <c r="DE225" s="31"/>
      <c r="DK225" s="31"/>
      <c r="DQ225" s="31"/>
      <c r="DW225" s="31"/>
      <c r="EC225" s="31"/>
      <c r="EI225" s="31"/>
      <c r="EO225" s="31"/>
      <c r="EU225" s="31"/>
      <c r="FA225" s="31"/>
      <c r="FM225" s="31"/>
    </row>
    <row r="226" spans="97:169" x14ac:dyDescent="0.15">
      <c r="CS226" s="31"/>
      <c r="CY226" s="31"/>
      <c r="DE226" s="31"/>
      <c r="DK226" s="31"/>
      <c r="DQ226" s="31"/>
      <c r="DW226" s="31"/>
      <c r="EC226" s="31"/>
      <c r="EI226" s="31"/>
      <c r="EO226" s="31"/>
      <c r="EU226" s="31"/>
      <c r="FA226" s="31"/>
      <c r="FM226" s="31"/>
    </row>
    <row r="227" spans="97:169" x14ac:dyDescent="0.15">
      <c r="CS227" s="31"/>
      <c r="CY227" s="31"/>
      <c r="DE227" s="31"/>
      <c r="DK227" s="31"/>
      <c r="DQ227" s="31"/>
      <c r="DW227" s="31"/>
      <c r="EC227" s="31"/>
      <c r="EI227" s="31"/>
      <c r="EO227" s="31"/>
      <c r="EU227" s="31"/>
      <c r="FA227" s="31"/>
      <c r="FM227" s="31"/>
    </row>
    <row r="228" spans="97:169" x14ac:dyDescent="0.15">
      <c r="CS228" s="31"/>
      <c r="CY228" s="31"/>
      <c r="DE228" s="31"/>
      <c r="DK228" s="31"/>
      <c r="DQ228" s="31"/>
      <c r="DW228" s="31"/>
      <c r="EC228" s="31"/>
      <c r="EI228" s="31"/>
      <c r="EO228" s="31"/>
      <c r="EU228" s="31"/>
      <c r="FA228" s="31"/>
      <c r="FM228" s="31"/>
    </row>
    <row r="229" spans="97:169" x14ac:dyDescent="0.15">
      <c r="CS229" s="31"/>
      <c r="CY229" s="31"/>
      <c r="DE229" s="31"/>
      <c r="DK229" s="31"/>
      <c r="DQ229" s="31"/>
      <c r="DW229" s="31"/>
      <c r="EC229" s="31"/>
      <c r="EI229" s="31"/>
      <c r="EO229" s="31"/>
      <c r="EU229" s="31"/>
      <c r="FA229" s="31"/>
      <c r="FM229" s="31"/>
    </row>
    <row r="230" spans="97:169" x14ac:dyDescent="0.15">
      <c r="CS230" s="31"/>
      <c r="CY230" s="31"/>
      <c r="DE230" s="31"/>
      <c r="DK230" s="31"/>
      <c r="DQ230" s="31"/>
      <c r="DW230" s="31"/>
      <c r="EC230" s="31"/>
      <c r="EI230" s="31"/>
      <c r="EO230" s="31"/>
      <c r="EU230" s="31"/>
      <c r="FA230" s="31"/>
      <c r="FM230" s="31"/>
    </row>
    <row r="231" spans="97:169" x14ac:dyDescent="0.15">
      <c r="CS231" s="31"/>
      <c r="CY231" s="31"/>
      <c r="DE231" s="31"/>
      <c r="DK231" s="31"/>
      <c r="DQ231" s="31"/>
      <c r="DW231" s="31"/>
      <c r="EC231" s="31"/>
      <c r="EI231" s="31"/>
      <c r="EO231" s="31"/>
      <c r="EU231" s="31"/>
      <c r="FA231" s="31"/>
      <c r="FM231" s="31"/>
    </row>
    <row r="232" spans="97:169" x14ac:dyDescent="0.15">
      <c r="CS232" s="31"/>
      <c r="CY232" s="31"/>
      <c r="DE232" s="31"/>
      <c r="DK232" s="31"/>
      <c r="DQ232" s="31"/>
      <c r="DW232" s="31"/>
      <c r="EC232" s="31"/>
      <c r="EI232" s="31"/>
      <c r="EO232" s="31"/>
      <c r="EU232" s="31"/>
      <c r="FA232" s="31"/>
      <c r="FM232" s="31"/>
    </row>
    <row r="233" spans="97:169" x14ac:dyDescent="0.15">
      <c r="CS233" s="31"/>
      <c r="CY233" s="31"/>
      <c r="DE233" s="31"/>
      <c r="DK233" s="31"/>
      <c r="DQ233" s="31"/>
      <c r="DW233" s="31"/>
      <c r="EC233" s="31"/>
      <c r="EI233" s="31"/>
      <c r="EO233" s="31"/>
      <c r="EU233" s="31"/>
      <c r="FA233" s="31"/>
      <c r="FM233" s="31"/>
    </row>
    <row r="234" spans="97:169" x14ac:dyDescent="0.15">
      <c r="CS234" s="31"/>
      <c r="CY234" s="31"/>
      <c r="DE234" s="31"/>
      <c r="DK234" s="31"/>
      <c r="DQ234" s="31"/>
      <c r="DW234" s="31"/>
      <c r="EC234" s="31"/>
      <c r="EI234" s="31"/>
      <c r="EO234" s="31"/>
      <c r="EU234" s="31"/>
      <c r="FA234" s="31"/>
      <c r="FM234" s="31"/>
    </row>
    <row r="235" spans="97:169" x14ac:dyDescent="0.15">
      <c r="CS235" s="31"/>
      <c r="CY235" s="31"/>
      <c r="DE235" s="31"/>
      <c r="DK235" s="31"/>
      <c r="DQ235" s="31"/>
      <c r="DW235" s="31"/>
      <c r="EC235" s="31"/>
      <c r="EI235" s="31"/>
      <c r="EO235" s="31"/>
      <c r="EU235" s="31"/>
      <c r="FA235" s="31"/>
      <c r="FM235" s="31"/>
    </row>
    <row r="236" spans="97:169" x14ac:dyDescent="0.15">
      <c r="CS236" s="31"/>
      <c r="CY236" s="31"/>
      <c r="DE236" s="31"/>
      <c r="DK236" s="31"/>
      <c r="DQ236" s="31"/>
      <c r="DW236" s="31"/>
      <c r="EC236" s="31"/>
      <c r="EI236" s="31"/>
      <c r="EO236" s="31"/>
      <c r="EU236" s="31"/>
      <c r="FA236" s="31"/>
      <c r="FM236" s="31"/>
    </row>
    <row r="237" spans="97:169" x14ac:dyDescent="0.15">
      <c r="CS237" s="31"/>
      <c r="CY237" s="31"/>
      <c r="DE237" s="31"/>
      <c r="DK237" s="31"/>
      <c r="DQ237" s="31"/>
      <c r="DW237" s="31"/>
      <c r="EC237" s="31"/>
      <c r="EI237" s="31"/>
      <c r="EO237" s="31"/>
      <c r="EU237" s="31"/>
      <c r="FA237" s="31"/>
      <c r="FM237" s="31"/>
    </row>
    <row r="238" spans="97:169" x14ac:dyDescent="0.15">
      <c r="CS238" s="31"/>
      <c r="CY238" s="31"/>
      <c r="DE238" s="31"/>
      <c r="DK238" s="31"/>
      <c r="DQ238" s="31"/>
      <c r="DW238" s="31"/>
      <c r="EC238" s="31"/>
      <c r="EI238" s="31"/>
      <c r="EO238" s="31"/>
      <c r="EU238" s="31"/>
      <c r="FA238" s="31"/>
      <c r="FM238" s="31"/>
    </row>
    <row r="239" spans="97:169" x14ac:dyDescent="0.15">
      <c r="CS239" s="31"/>
      <c r="CY239" s="31"/>
      <c r="DE239" s="31"/>
      <c r="DK239" s="31"/>
      <c r="DQ239" s="31"/>
      <c r="DW239" s="31"/>
      <c r="EC239" s="31"/>
      <c r="EI239" s="31"/>
      <c r="EO239" s="31"/>
      <c r="EU239" s="31"/>
      <c r="FA239" s="31"/>
      <c r="FM239" s="31"/>
    </row>
    <row r="240" spans="97:169" x14ac:dyDescent="0.15">
      <c r="CS240" s="31"/>
      <c r="CY240" s="31"/>
      <c r="DE240" s="31"/>
      <c r="DK240" s="31"/>
      <c r="DQ240" s="31"/>
      <c r="DW240" s="31"/>
      <c r="EC240" s="31"/>
      <c r="EI240" s="31"/>
      <c r="EO240" s="31"/>
      <c r="EU240" s="31"/>
      <c r="FA240" s="31"/>
      <c r="FM240" s="31"/>
    </row>
    <row r="241" spans="97:169" x14ac:dyDescent="0.15">
      <c r="CS241" s="31"/>
      <c r="CY241" s="31"/>
      <c r="DE241" s="31"/>
      <c r="DK241" s="31"/>
      <c r="DQ241" s="31"/>
      <c r="DW241" s="31"/>
      <c r="EC241" s="31"/>
      <c r="EI241" s="31"/>
      <c r="EO241" s="31"/>
      <c r="EU241" s="31"/>
      <c r="FA241" s="31"/>
      <c r="FM241" s="31"/>
    </row>
    <row r="242" spans="97:169" x14ac:dyDescent="0.15">
      <c r="CS242" s="31"/>
      <c r="CY242" s="31"/>
      <c r="DE242" s="31"/>
      <c r="DK242" s="31"/>
      <c r="DQ242" s="31"/>
      <c r="DW242" s="31"/>
      <c r="EC242" s="31"/>
      <c r="EI242" s="31"/>
      <c r="EO242" s="31"/>
      <c r="EU242" s="31"/>
      <c r="FA242" s="31"/>
      <c r="FM242" s="31"/>
    </row>
    <row r="243" spans="97:169" x14ac:dyDescent="0.15">
      <c r="CS243" s="31"/>
      <c r="CY243" s="31"/>
      <c r="DE243" s="31"/>
      <c r="DK243" s="31"/>
      <c r="DQ243" s="31"/>
      <c r="DW243" s="31"/>
      <c r="EC243" s="31"/>
      <c r="EI243" s="31"/>
      <c r="EO243" s="31"/>
      <c r="EU243" s="31"/>
      <c r="FA243" s="31"/>
      <c r="FM243" s="31"/>
    </row>
    <row r="244" spans="97:169" x14ac:dyDescent="0.15">
      <c r="CS244" s="31"/>
      <c r="CY244" s="31"/>
      <c r="DE244" s="31"/>
      <c r="DK244" s="31"/>
      <c r="DQ244" s="31"/>
      <c r="DW244" s="31"/>
      <c r="EC244" s="31"/>
      <c r="EI244" s="31"/>
      <c r="EO244" s="31"/>
      <c r="EU244" s="31"/>
      <c r="FA244" s="31"/>
      <c r="FM244" s="31"/>
    </row>
    <row r="245" spans="97:169" x14ac:dyDescent="0.15">
      <c r="CS245" s="31"/>
      <c r="CY245" s="31"/>
      <c r="DE245" s="31"/>
      <c r="DK245" s="31"/>
      <c r="DQ245" s="31"/>
      <c r="DW245" s="31"/>
      <c r="EC245" s="31"/>
      <c r="EI245" s="31"/>
      <c r="EO245" s="31"/>
      <c r="EU245" s="31"/>
      <c r="FA245" s="31"/>
      <c r="FM245" s="31"/>
    </row>
    <row r="246" spans="97:169" x14ac:dyDescent="0.15">
      <c r="CS246" s="31"/>
      <c r="CY246" s="31"/>
      <c r="DE246" s="31"/>
      <c r="DK246" s="31"/>
      <c r="DQ246" s="31"/>
      <c r="DW246" s="31"/>
      <c r="EC246" s="31"/>
      <c r="EI246" s="31"/>
      <c r="EO246" s="31"/>
      <c r="EU246" s="31"/>
      <c r="FA246" s="31"/>
      <c r="FM246" s="31"/>
    </row>
    <row r="247" spans="97:169" x14ac:dyDescent="0.15">
      <c r="CS247" s="31"/>
      <c r="CY247" s="31"/>
      <c r="DE247" s="31"/>
      <c r="DK247" s="31"/>
      <c r="DQ247" s="31"/>
      <c r="DW247" s="31"/>
      <c r="EC247" s="31"/>
      <c r="EI247" s="31"/>
      <c r="EO247" s="31"/>
      <c r="EU247" s="31"/>
      <c r="FA247" s="31"/>
      <c r="FM247" s="31"/>
    </row>
    <row r="248" spans="97:169" x14ac:dyDescent="0.15">
      <c r="CS248" s="31"/>
      <c r="CY248" s="31"/>
      <c r="DE248" s="31"/>
      <c r="DK248" s="31"/>
      <c r="DQ248" s="31"/>
      <c r="DW248" s="31"/>
      <c r="EC248" s="31"/>
      <c r="EI248" s="31"/>
      <c r="EO248" s="31"/>
      <c r="EU248" s="31"/>
      <c r="FA248" s="31"/>
      <c r="FM248" s="31"/>
    </row>
    <row r="249" spans="97:169" x14ac:dyDescent="0.15">
      <c r="CS249" s="31"/>
      <c r="CY249" s="31"/>
      <c r="DE249" s="31"/>
      <c r="DK249" s="31"/>
      <c r="DQ249" s="31"/>
      <c r="DW249" s="31"/>
      <c r="EC249" s="31"/>
      <c r="EI249" s="31"/>
      <c r="EO249" s="31"/>
      <c r="EU249" s="31"/>
      <c r="FA249" s="31"/>
      <c r="FM249" s="31"/>
    </row>
    <row r="250" spans="97:169" x14ac:dyDescent="0.15">
      <c r="CS250" s="31"/>
      <c r="CY250" s="31"/>
      <c r="DE250" s="31"/>
      <c r="DK250" s="31"/>
      <c r="DQ250" s="31"/>
      <c r="DW250" s="31"/>
      <c r="EC250" s="31"/>
      <c r="EI250" s="31"/>
      <c r="EO250" s="31"/>
      <c r="EU250" s="31"/>
      <c r="FA250" s="31"/>
      <c r="FM250" s="31"/>
    </row>
    <row r="251" spans="97:169" x14ac:dyDescent="0.15">
      <c r="CS251" s="31"/>
      <c r="CY251" s="31"/>
      <c r="DE251" s="31"/>
      <c r="DK251" s="31"/>
      <c r="DQ251" s="31"/>
      <c r="DW251" s="31"/>
      <c r="EC251" s="31"/>
      <c r="EI251" s="31"/>
      <c r="EO251" s="31"/>
      <c r="EU251" s="31"/>
      <c r="FA251" s="31"/>
      <c r="FM251" s="31"/>
    </row>
    <row r="252" spans="97:169" x14ac:dyDescent="0.15">
      <c r="CS252" s="31"/>
      <c r="CY252" s="31"/>
      <c r="DE252" s="31"/>
      <c r="DK252" s="31"/>
      <c r="DQ252" s="31"/>
      <c r="DW252" s="31"/>
      <c r="EC252" s="31"/>
      <c r="EI252" s="31"/>
      <c r="EO252" s="31"/>
      <c r="EU252" s="31"/>
      <c r="FA252" s="31"/>
      <c r="FM252" s="31"/>
    </row>
    <row r="253" spans="97:169" x14ac:dyDescent="0.15">
      <c r="CS253" s="31"/>
      <c r="CY253" s="31"/>
      <c r="DE253" s="31"/>
      <c r="DK253" s="31"/>
      <c r="DQ253" s="31"/>
      <c r="DW253" s="31"/>
      <c r="EC253" s="31"/>
      <c r="EI253" s="31"/>
      <c r="EO253" s="31"/>
      <c r="EU253" s="31"/>
      <c r="FA253" s="31"/>
      <c r="FM253" s="31"/>
    </row>
    <row r="254" spans="97:169" x14ac:dyDescent="0.15">
      <c r="CS254" s="31"/>
      <c r="CY254" s="31"/>
      <c r="DE254" s="31"/>
      <c r="DK254" s="31"/>
      <c r="DQ254" s="31"/>
      <c r="DW254" s="31"/>
      <c r="EC254" s="31"/>
      <c r="EI254" s="31"/>
      <c r="EO254" s="31"/>
      <c r="EU254" s="31"/>
      <c r="FA254" s="31"/>
      <c r="FM254" s="31"/>
    </row>
    <row r="255" spans="97:169" x14ac:dyDescent="0.15">
      <c r="CS255" s="31"/>
      <c r="CY255" s="31"/>
      <c r="DE255" s="31"/>
      <c r="DK255" s="31"/>
      <c r="DQ255" s="31"/>
      <c r="DW255" s="31"/>
      <c r="EC255" s="31"/>
      <c r="EI255" s="31"/>
      <c r="EO255" s="31"/>
      <c r="EU255" s="31"/>
      <c r="FA255" s="31"/>
      <c r="FM255" s="31"/>
    </row>
    <row r="256" spans="97:169" x14ac:dyDescent="0.15">
      <c r="CS256" s="31"/>
      <c r="CY256" s="31"/>
      <c r="DE256" s="31"/>
      <c r="DK256" s="31"/>
      <c r="DQ256" s="31"/>
      <c r="DW256" s="31"/>
      <c r="EC256" s="31"/>
      <c r="EI256" s="31"/>
      <c r="EO256" s="31"/>
      <c r="EU256" s="31"/>
      <c r="FA256" s="31"/>
      <c r="FM256" s="31"/>
    </row>
    <row r="257" spans="97:169" x14ac:dyDescent="0.15">
      <c r="CS257" s="31"/>
      <c r="CY257" s="31"/>
      <c r="DE257" s="31"/>
      <c r="DK257" s="31"/>
      <c r="DQ257" s="31"/>
      <c r="DW257" s="31"/>
      <c r="EC257" s="31"/>
      <c r="EI257" s="31"/>
      <c r="EO257" s="31"/>
      <c r="EU257" s="31"/>
      <c r="FA257" s="31"/>
      <c r="FM257" s="31"/>
    </row>
    <row r="258" spans="97:169" x14ac:dyDescent="0.15">
      <c r="CS258" s="31"/>
      <c r="CY258" s="31"/>
      <c r="DE258" s="31"/>
      <c r="DK258" s="31"/>
      <c r="DQ258" s="31"/>
      <c r="DW258" s="31"/>
      <c r="EC258" s="31"/>
      <c r="EI258" s="31"/>
      <c r="EO258" s="31"/>
      <c r="EU258" s="31"/>
      <c r="FA258" s="31"/>
      <c r="FM258" s="31"/>
    </row>
    <row r="259" spans="97:169" x14ac:dyDescent="0.15">
      <c r="CS259" s="31"/>
      <c r="CY259" s="31"/>
      <c r="DE259" s="31"/>
      <c r="DK259" s="31"/>
      <c r="DQ259" s="31"/>
      <c r="DW259" s="31"/>
      <c r="EC259" s="31"/>
      <c r="EI259" s="31"/>
      <c r="EO259" s="31"/>
      <c r="EU259" s="31"/>
      <c r="FA259" s="31"/>
      <c r="FM259" s="31"/>
    </row>
    <row r="260" spans="97:169" x14ac:dyDescent="0.15">
      <c r="CS260" s="31"/>
      <c r="CY260" s="31"/>
      <c r="DE260" s="31"/>
      <c r="DK260" s="31"/>
      <c r="DQ260" s="31"/>
      <c r="DW260" s="31"/>
      <c r="EC260" s="31"/>
      <c r="EI260" s="31"/>
      <c r="EO260" s="31"/>
      <c r="EU260" s="31"/>
      <c r="FA260" s="31"/>
      <c r="FM260" s="31"/>
    </row>
    <row r="261" spans="97:169" x14ac:dyDescent="0.15">
      <c r="CS261" s="31"/>
      <c r="CY261" s="31"/>
      <c r="DE261" s="31"/>
      <c r="DK261" s="31"/>
      <c r="DQ261" s="31"/>
      <c r="DW261" s="31"/>
      <c r="EC261" s="31"/>
      <c r="EI261" s="31"/>
      <c r="EO261" s="31"/>
      <c r="EU261" s="31"/>
      <c r="FA261" s="31"/>
      <c r="FM261" s="31"/>
    </row>
    <row r="262" spans="97:169" x14ac:dyDescent="0.15">
      <c r="CS262" s="31"/>
      <c r="CY262" s="31"/>
      <c r="DE262" s="31"/>
      <c r="DK262" s="31"/>
      <c r="DQ262" s="31"/>
      <c r="DW262" s="31"/>
      <c r="EC262" s="31"/>
      <c r="EI262" s="31"/>
      <c r="EO262" s="31"/>
      <c r="EU262" s="31"/>
      <c r="FA262" s="31"/>
      <c r="FM262" s="31"/>
    </row>
    <row r="263" spans="97:169" x14ac:dyDescent="0.15">
      <c r="CS263" s="31"/>
      <c r="CY263" s="31"/>
      <c r="DE263" s="31"/>
      <c r="DK263" s="31"/>
      <c r="DQ263" s="31"/>
      <c r="DW263" s="31"/>
      <c r="EC263" s="31"/>
      <c r="EI263" s="31"/>
      <c r="EO263" s="31"/>
      <c r="EU263" s="31"/>
      <c r="FA263" s="31"/>
      <c r="FM263" s="31"/>
    </row>
    <row r="264" spans="97:169" x14ac:dyDescent="0.15">
      <c r="CS264" s="31"/>
      <c r="CY264" s="31"/>
      <c r="DE264" s="31"/>
      <c r="DK264" s="31"/>
      <c r="DQ264" s="31"/>
      <c r="DW264" s="31"/>
      <c r="EC264" s="31"/>
      <c r="EI264" s="31"/>
      <c r="EO264" s="31"/>
      <c r="EU264" s="31"/>
      <c r="FA264" s="31"/>
      <c r="FM264" s="31"/>
    </row>
    <row r="265" spans="97:169" x14ac:dyDescent="0.15">
      <c r="CS265" s="31"/>
      <c r="CY265" s="31"/>
      <c r="DE265" s="31"/>
      <c r="DK265" s="31"/>
      <c r="DQ265" s="31"/>
      <c r="DW265" s="31"/>
      <c r="EC265" s="31"/>
      <c r="EI265" s="31"/>
      <c r="EO265" s="31"/>
      <c r="EU265" s="31"/>
      <c r="FA265" s="31"/>
      <c r="FM265" s="31"/>
    </row>
    <row r="266" spans="97:169" x14ac:dyDescent="0.15">
      <c r="CS266" s="31"/>
      <c r="CY266" s="31"/>
      <c r="DE266" s="31"/>
      <c r="DK266" s="31"/>
      <c r="DQ266" s="31"/>
      <c r="DW266" s="31"/>
      <c r="EC266" s="31"/>
      <c r="EI266" s="31"/>
      <c r="EO266" s="31"/>
      <c r="EU266" s="31"/>
      <c r="FA266" s="31"/>
      <c r="FM266" s="31"/>
    </row>
    <row r="267" spans="97:169" x14ac:dyDescent="0.15">
      <c r="CS267" s="31"/>
      <c r="CY267" s="31"/>
      <c r="DE267" s="31"/>
      <c r="DK267" s="31"/>
      <c r="DQ267" s="31"/>
      <c r="DW267" s="31"/>
      <c r="EC267" s="31"/>
      <c r="EI267" s="31"/>
      <c r="EO267" s="31"/>
      <c r="EU267" s="31"/>
      <c r="FA267" s="31"/>
      <c r="FM267" s="31"/>
    </row>
    <row r="268" spans="97:169" x14ac:dyDescent="0.15">
      <c r="CS268" s="31"/>
      <c r="CY268" s="31"/>
      <c r="DE268" s="31"/>
      <c r="DK268" s="31"/>
      <c r="DQ268" s="31"/>
      <c r="DW268" s="31"/>
      <c r="EC268" s="31"/>
      <c r="EI268" s="31"/>
      <c r="EO268" s="31"/>
      <c r="EU268" s="31"/>
      <c r="FA268" s="31"/>
      <c r="FM268" s="31"/>
    </row>
    <row r="269" spans="97:169" x14ac:dyDescent="0.15">
      <c r="CS269" s="31"/>
      <c r="CY269" s="31"/>
      <c r="DE269" s="31"/>
      <c r="DK269" s="31"/>
      <c r="DQ269" s="31"/>
      <c r="DW269" s="31"/>
      <c r="EC269" s="31"/>
      <c r="EI269" s="31"/>
      <c r="EO269" s="31"/>
      <c r="EU269" s="31"/>
      <c r="FA269" s="31"/>
      <c r="FM269" s="31"/>
    </row>
    <row r="270" spans="97:169" x14ac:dyDescent="0.15">
      <c r="CS270" s="31"/>
      <c r="CY270" s="31"/>
      <c r="DE270" s="31"/>
      <c r="DK270" s="31"/>
      <c r="DQ270" s="31"/>
      <c r="DW270" s="31"/>
      <c r="EC270" s="31"/>
      <c r="EI270" s="31"/>
      <c r="EO270" s="31"/>
      <c r="EU270" s="31"/>
      <c r="FA270" s="31"/>
      <c r="FM270" s="31"/>
    </row>
    <row r="271" spans="97:169" x14ac:dyDescent="0.15">
      <c r="CS271" s="31"/>
      <c r="CY271" s="31"/>
      <c r="DE271" s="31"/>
      <c r="DK271" s="31"/>
      <c r="DQ271" s="31"/>
      <c r="DW271" s="31"/>
      <c r="EC271" s="31"/>
      <c r="EI271" s="31"/>
      <c r="EO271" s="31"/>
      <c r="EU271" s="31"/>
      <c r="FA271" s="31"/>
      <c r="FM271" s="31"/>
    </row>
    <row r="272" spans="97:169" x14ac:dyDescent="0.15">
      <c r="CS272" s="31"/>
      <c r="CY272" s="31"/>
      <c r="DE272" s="31"/>
      <c r="DK272" s="31"/>
      <c r="DQ272" s="31"/>
      <c r="DW272" s="31"/>
      <c r="EC272" s="31"/>
      <c r="EI272" s="31"/>
      <c r="EO272" s="31"/>
      <c r="EU272" s="31"/>
      <c r="FA272" s="31"/>
      <c r="FM272" s="31"/>
    </row>
    <row r="273" spans="97:169" x14ac:dyDescent="0.15">
      <c r="CS273" s="31"/>
      <c r="CY273" s="31"/>
      <c r="DE273" s="31"/>
      <c r="DK273" s="31"/>
      <c r="DQ273" s="31"/>
      <c r="DW273" s="31"/>
      <c r="EC273" s="31"/>
      <c r="EI273" s="31"/>
      <c r="EO273" s="31"/>
      <c r="EU273" s="31"/>
      <c r="FA273" s="31"/>
      <c r="FM273" s="31"/>
    </row>
    <row r="274" spans="97:169" x14ac:dyDescent="0.15">
      <c r="CS274" s="31"/>
      <c r="CY274" s="31"/>
      <c r="DE274" s="31"/>
      <c r="DK274" s="31"/>
      <c r="DQ274" s="31"/>
      <c r="DW274" s="31"/>
      <c r="EC274" s="31"/>
      <c r="EI274" s="31"/>
      <c r="EO274" s="31"/>
      <c r="EU274" s="31"/>
      <c r="FA274" s="31"/>
      <c r="FM274" s="31"/>
    </row>
    <row r="275" spans="97:169" x14ac:dyDescent="0.15">
      <c r="CS275" s="31"/>
      <c r="CY275" s="31"/>
      <c r="DE275" s="31"/>
      <c r="DK275" s="31"/>
      <c r="DQ275" s="31"/>
      <c r="DW275" s="31"/>
      <c r="EC275" s="31"/>
      <c r="EI275" s="31"/>
      <c r="EO275" s="31"/>
      <c r="EU275" s="31"/>
      <c r="FA275" s="31"/>
      <c r="FM275" s="31"/>
    </row>
    <row r="276" spans="97:169" x14ac:dyDescent="0.15">
      <c r="CS276" s="31"/>
      <c r="CY276" s="31"/>
      <c r="DE276" s="31"/>
      <c r="DK276" s="31"/>
      <c r="DQ276" s="31"/>
      <c r="DW276" s="31"/>
      <c r="EC276" s="31"/>
      <c r="EI276" s="31"/>
      <c r="EO276" s="31"/>
      <c r="EU276" s="31"/>
      <c r="FA276" s="31"/>
      <c r="FM276" s="31"/>
    </row>
    <row r="277" spans="97:169" x14ac:dyDescent="0.15">
      <c r="CS277" s="31"/>
      <c r="CY277" s="31"/>
      <c r="DE277" s="31"/>
      <c r="DK277" s="31"/>
      <c r="DQ277" s="31"/>
      <c r="DW277" s="31"/>
      <c r="EC277" s="31"/>
      <c r="EI277" s="31"/>
      <c r="EO277" s="31"/>
      <c r="EU277" s="31"/>
      <c r="FA277" s="31"/>
      <c r="FM277" s="31"/>
    </row>
    <row r="278" spans="97:169" x14ac:dyDescent="0.15">
      <c r="CS278" s="31"/>
      <c r="CY278" s="31"/>
      <c r="DE278" s="31"/>
      <c r="DK278" s="31"/>
      <c r="DQ278" s="31"/>
      <c r="DW278" s="31"/>
      <c r="EC278" s="31"/>
      <c r="EI278" s="31"/>
      <c r="EO278" s="31"/>
      <c r="EU278" s="31"/>
      <c r="FA278" s="31"/>
      <c r="FM278" s="31"/>
    </row>
    <row r="279" spans="97:169" x14ac:dyDescent="0.15">
      <c r="CS279" s="31"/>
      <c r="CY279" s="31"/>
      <c r="DE279" s="31"/>
      <c r="DK279" s="31"/>
      <c r="DQ279" s="31"/>
      <c r="DW279" s="31"/>
      <c r="EC279" s="31"/>
      <c r="EI279" s="31"/>
      <c r="EO279" s="31"/>
      <c r="EU279" s="31"/>
      <c r="FA279" s="31"/>
      <c r="FM279" s="31"/>
    </row>
    <row r="280" spans="97:169" x14ac:dyDescent="0.15">
      <c r="CS280" s="31"/>
      <c r="CY280" s="31"/>
      <c r="DE280" s="31"/>
      <c r="DK280" s="31"/>
      <c r="DQ280" s="31"/>
      <c r="DW280" s="31"/>
      <c r="EC280" s="31"/>
      <c r="EI280" s="31"/>
      <c r="EO280" s="31"/>
      <c r="EU280" s="31"/>
      <c r="FA280" s="31"/>
      <c r="FM280" s="31"/>
    </row>
    <row r="281" spans="97:169" x14ac:dyDescent="0.15">
      <c r="CS281" s="31"/>
      <c r="CY281" s="31"/>
      <c r="DE281" s="31"/>
      <c r="DK281" s="31"/>
      <c r="DQ281" s="31"/>
      <c r="DW281" s="31"/>
      <c r="EC281" s="31"/>
      <c r="EI281" s="31"/>
      <c r="EO281" s="31"/>
      <c r="EU281" s="31"/>
      <c r="FA281" s="31"/>
      <c r="FM281" s="31"/>
    </row>
    <row r="282" spans="97:169" x14ac:dyDescent="0.15">
      <c r="CS282" s="31"/>
      <c r="CY282" s="31"/>
      <c r="DE282" s="31"/>
      <c r="DK282" s="31"/>
      <c r="DQ282" s="31"/>
      <c r="DW282" s="31"/>
      <c r="EC282" s="31"/>
      <c r="EI282" s="31"/>
      <c r="EO282" s="31"/>
      <c r="EU282" s="31"/>
      <c r="FA282" s="31"/>
      <c r="FM282" s="31"/>
    </row>
    <row r="283" spans="97:169" x14ac:dyDescent="0.15">
      <c r="CS283" s="31"/>
      <c r="CY283" s="31"/>
      <c r="DE283" s="31"/>
      <c r="DK283" s="31"/>
      <c r="DQ283" s="31"/>
      <c r="DW283" s="31"/>
      <c r="EC283" s="31"/>
      <c r="EI283" s="31"/>
      <c r="EO283" s="31"/>
      <c r="EU283" s="31"/>
      <c r="FA283" s="31"/>
      <c r="FM283" s="31"/>
    </row>
    <row r="284" spans="97:169" x14ac:dyDescent="0.15">
      <c r="CS284" s="31"/>
      <c r="CY284" s="31"/>
      <c r="DE284" s="31"/>
      <c r="DK284" s="31"/>
      <c r="DQ284" s="31"/>
      <c r="DW284" s="31"/>
      <c r="EC284" s="31"/>
      <c r="EI284" s="31"/>
      <c r="EO284" s="31"/>
      <c r="EU284" s="31"/>
      <c r="FA284" s="31"/>
      <c r="FM284" s="31"/>
    </row>
    <row r="285" spans="97:169" x14ac:dyDescent="0.15">
      <c r="CS285" s="31"/>
      <c r="CY285" s="31"/>
      <c r="DE285" s="31"/>
      <c r="DK285" s="31"/>
      <c r="DQ285" s="31"/>
      <c r="DW285" s="31"/>
      <c r="EC285" s="31"/>
      <c r="EI285" s="31"/>
      <c r="EO285" s="31"/>
      <c r="EU285" s="31"/>
      <c r="FA285" s="31"/>
      <c r="FM285" s="31"/>
    </row>
    <row r="286" spans="97:169" x14ac:dyDescent="0.15">
      <c r="CS286" s="31"/>
      <c r="CY286" s="31"/>
      <c r="DE286" s="31"/>
      <c r="DK286" s="31"/>
      <c r="DQ286" s="31"/>
      <c r="DW286" s="31"/>
      <c r="EC286" s="31"/>
      <c r="EI286" s="31"/>
      <c r="EO286" s="31"/>
      <c r="EU286" s="31"/>
      <c r="FA286" s="31"/>
      <c r="FM286" s="31"/>
    </row>
    <row r="287" spans="97:169" x14ac:dyDescent="0.15">
      <c r="CS287" s="31"/>
      <c r="CY287" s="31"/>
      <c r="DE287" s="31"/>
      <c r="DK287" s="31"/>
      <c r="DQ287" s="31"/>
      <c r="DW287" s="31"/>
      <c r="EC287" s="31"/>
      <c r="EI287" s="31"/>
      <c r="EO287" s="31"/>
      <c r="EU287" s="31"/>
      <c r="FA287" s="31"/>
      <c r="FM287" s="31"/>
    </row>
    <row r="288" spans="97:169" x14ac:dyDescent="0.15">
      <c r="CS288" s="31"/>
      <c r="CY288" s="31"/>
      <c r="DE288" s="31"/>
      <c r="DK288" s="31"/>
      <c r="DQ288" s="31"/>
      <c r="DW288" s="31"/>
      <c r="EC288" s="31"/>
      <c r="EI288" s="31"/>
      <c r="EO288" s="31"/>
      <c r="EU288" s="31"/>
      <c r="FA288" s="31"/>
      <c r="FM288" s="31"/>
    </row>
    <row r="289" spans="97:169" x14ac:dyDescent="0.15">
      <c r="CS289" s="31"/>
      <c r="CY289" s="31"/>
      <c r="DE289" s="31"/>
      <c r="DK289" s="31"/>
      <c r="DQ289" s="31"/>
      <c r="DW289" s="31"/>
      <c r="EC289" s="31"/>
      <c r="EI289" s="31"/>
      <c r="EO289" s="31"/>
      <c r="EU289" s="31"/>
      <c r="FA289" s="31"/>
      <c r="FM289" s="31"/>
    </row>
    <row r="290" spans="97:169" x14ac:dyDescent="0.15">
      <c r="CS290" s="31"/>
      <c r="CY290" s="31"/>
      <c r="DE290" s="31"/>
      <c r="DK290" s="31"/>
      <c r="DQ290" s="31"/>
      <c r="DW290" s="31"/>
      <c r="EC290" s="31"/>
      <c r="EI290" s="31"/>
      <c r="EO290" s="31"/>
      <c r="EU290" s="31"/>
      <c r="FA290" s="31"/>
      <c r="FM290" s="31"/>
    </row>
    <row r="291" spans="97:169" x14ac:dyDescent="0.15">
      <c r="CS291" s="31"/>
      <c r="CY291" s="31"/>
      <c r="DE291" s="31"/>
      <c r="DK291" s="31"/>
      <c r="DQ291" s="31"/>
      <c r="DW291" s="31"/>
      <c r="EC291" s="31"/>
      <c r="EI291" s="31"/>
      <c r="EO291" s="31"/>
      <c r="EU291" s="31"/>
      <c r="FA291" s="31"/>
      <c r="FM291" s="31"/>
    </row>
    <row r="292" spans="97:169" x14ac:dyDescent="0.15">
      <c r="CS292" s="31"/>
      <c r="CY292" s="31"/>
      <c r="DE292" s="31"/>
      <c r="DK292" s="31"/>
      <c r="DQ292" s="31"/>
      <c r="DW292" s="31"/>
      <c r="EC292" s="31"/>
      <c r="EI292" s="31"/>
      <c r="EO292" s="31"/>
      <c r="EU292" s="31"/>
      <c r="FA292" s="31"/>
      <c r="FM292" s="31"/>
    </row>
    <row r="293" spans="97:169" x14ac:dyDescent="0.15">
      <c r="CS293" s="31"/>
      <c r="CY293" s="31"/>
      <c r="DE293" s="31"/>
      <c r="DK293" s="31"/>
      <c r="DQ293" s="31"/>
      <c r="DW293" s="31"/>
      <c r="EC293" s="31"/>
      <c r="EI293" s="31"/>
      <c r="EO293" s="31"/>
      <c r="EU293" s="31"/>
      <c r="FA293" s="31"/>
      <c r="FM293" s="31"/>
    </row>
    <row r="294" spans="97:169" x14ac:dyDescent="0.15">
      <c r="CS294" s="31"/>
      <c r="CY294" s="31"/>
      <c r="DE294" s="31"/>
      <c r="DK294" s="31"/>
      <c r="DQ294" s="31"/>
      <c r="DW294" s="31"/>
      <c r="EC294" s="31"/>
      <c r="EI294" s="31"/>
      <c r="EO294" s="31"/>
      <c r="EU294" s="31"/>
      <c r="FA294" s="31"/>
      <c r="FM294" s="31"/>
    </row>
    <row r="295" spans="97:169" x14ac:dyDescent="0.15">
      <c r="CS295" s="31"/>
      <c r="CY295" s="31"/>
      <c r="DE295" s="31"/>
      <c r="DK295" s="31"/>
      <c r="DQ295" s="31"/>
      <c r="DW295" s="31"/>
      <c r="EC295" s="31"/>
      <c r="EI295" s="31"/>
      <c r="EO295" s="31"/>
      <c r="EU295" s="31"/>
      <c r="FA295" s="31"/>
      <c r="FM295" s="31"/>
    </row>
    <row r="296" spans="97:169" x14ac:dyDescent="0.15">
      <c r="CS296" s="31"/>
      <c r="CY296" s="31"/>
      <c r="DE296" s="31"/>
      <c r="DK296" s="31"/>
      <c r="DQ296" s="31"/>
      <c r="DW296" s="31"/>
      <c r="EC296" s="31"/>
      <c r="EI296" s="31"/>
      <c r="EO296" s="31"/>
      <c r="EU296" s="31"/>
      <c r="FA296" s="31"/>
      <c r="FM296" s="31"/>
    </row>
    <row r="297" spans="97:169" x14ac:dyDescent="0.15">
      <c r="CS297" s="31"/>
      <c r="CY297" s="31"/>
      <c r="DE297" s="31"/>
      <c r="DK297" s="31"/>
      <c r="DQ297" s="31"/>
      <c r="DW297" s="31"/>
      <c r="EC297" s="31"/>
      <c r="EI297" s="31"/>
      <c r="EO297" s="31"/>
      <c r="EU297" s="31"/>
      <c r="FA297" s="31"/>
      <c r="FM297" s="31"/>
    </row>
    <row r="298" spans="97:169" x14ac:dyDescent="0.15">
      <c r="CS298" s="31"/>
      <c r="CY298" s="31"/>
      <c r="DE298" s="31"/>
      <c r="DK298" s="31"/>
      <c r="DQ298" s="31"/>
      <c r="DW298" s="31"/>
      <c r="EC298" s="31"/>
      <c r="EI298" s="31"/>
      <c r="EO298" s="31"/>
      <c r="EU298" s="31"/>
      <c r="FA298" s="31"/>
      <c r="FM298" s="31"/>
    </row>
    <row r="299" spans="97:169" x14ac:dyDescent="0.15">
      <c r="CS299" s="31"/>
      <c r="CY299" s="31"/>
      <c r="DE299" s="31"/>
      <c r="DK299" s="31"/>
      <c r="DQ299" s="31"/>
      <c r="DW299" s="31"/>
      <c r="EC299" s="31"/>
      <c r="EI299" s="31"/>
      <c r="EO299" s="31"/>
      <c r="EU299" s="31"/>
      <c r="FA299" s="31"/>
      <c r="FM299" s="31"/>
    </row>
    <row r="300" spans="97:169" x14ac:dyDescent="0.15">
      <c r="CS300" s="31"/>
      <c r="CY300" s="31"/>
      <c r="DE300" s="31"/>
      <c r="DK300" s="31"/>
      <c r="DQ300" s="31"/>
      <c r="DW300" s="31"/>
      <c r="EC300" s="31"/>
      <c r="EI300" s="31"/>
      <c r="EO300" s="31"/>
      <c r="EU300" s="31"/>
      <c r="FA300" s="31"/>
      <c r="FM300" s="31"/>
    </row>
    <row r="301" spans="97:169" x14ac:dyDescent="0.15">
      <c r="CS301" s="31"/>
      <c r="CY301" s="31"/>
      <c r="DE301" s="31"/>
      <c r="DK301" s="31"/>
      <c r="DQ301" s="31"/>
      <c r="DW301" s="31"/>
      <c r="EC301" s="31"/>
      <c r="EI301" s="31"/>
      <c r="EO301" s="31"/>
      <c r="EU301" s="31"/>
      <c r="FA301" s="31"/>
      <c r="FM301" s="31"/>
    </row>
    <row r="302" spans="97:169" x14ac:dyDescent="0.15">
      <c r="CS302" s="31"/>
      <c r="CY302" s="31"/>
      <c r="DE302" s="31"/>
      <c r="DK302" s="31"/>
      <c r="DQ302" s="31"/>
      <c r="DW302" s="31"/>
      <c r="EC302" s="31"/>
      <c r="EI302" s="31"/>
      <c r="EO302" s="31"/>
      <c r="EU302" s="31"/>
      <c r="FA302" s="31"/>
    </row>
    <row r="303" spans="97:169" x14ac:dyDescent="0.15">
      <c r="CS303" s="31"/>
      <c r="CY303" s="31"/>
      <c r="DE303" s="31"/>
      <c r="DK303" s="31"/>
      <c r="DQ303" s="31"/>
      <c r="DW303" s="31"/>
      <c r="EC303" s="31"/>
      <c r="EI303" s="31"/>
      <c r="EO303" s="31"/>
      <c r="EU303" s="31"/>
      <c r="FA303" s="31"/>
    </row>
    <row r="304" spans="97:169" x14ac:dyDescent="0.15">
      <c r="CS304" s="31"/>
      <c r="CY304" s="31"/>
      <c r="DE304" s="31"/>
      <c r="DK304" s="31"/>
      <c r="DQ304" s="31"/>
      <c r="DW304" s="31"/>
      <c r="EC304" s="31"/>
      <c r="EI304" s="31"/>
      <c r="EO304" s="31"/>
      <c r="EU304" s="31"/>
      <c r="FA304" s="31"/>
    </row>
    <row r="305" spans="97:157" x14ac:dyDescent="0.15">
      <c r="CS305" s="31"/>
      <c r="CY305" s="31"/>
      <c r="DE305" s="31"/>
      <c r="DK305" s="31"/>
      <c r="DQ305" s="31"/>
      <c r="DW305" s="31"/>
      <c r="EC305" s="31"/>
      <c r="EI305" s="31"/>
      <c r="EO305" s="31"/>
      <c r="EU305" s="31"/>
      <c r="FA305" s="31"/>
    </row>
    <row r="306" spans="97:157" x14ac:dyDescent="0.15">
      <c r="CS306" s="31"/>
      <c r="CY306" s="31"/>
      <c r="DE306" s="31"/>
      <c r="DK306" s="31"/>
      <c r="DQ306" s="31"/>
      <c r="DW306" s="31"/>
      <c r="EC306" s="31"/>
      <c r="EI306" s="31"/>
      <c r="EO306" s="31"/>
      <c r="EU306" s="31"/>
      <c r="FA306" s="31"/>
    </row>
    <row r="307" spans="97:157" x14ac:dyDescent="0.15">
      <c r="CS307" s="31"/>
      <c r="CY307" s="31"/>
      <c r="DE307" s="31"/>
      <c r="DK307" s="31"/>
      <c r="DQ307" s="31"/>
      <c r="DW307" s="31"/>
      <c r="EC307" s="31"/>
      <c r="EI307" s="31"/>
      <c r="EO307" s="31"/>
      <c r="EU307" s="31"/>
      <c r="FA307" s="31"/>
    </row>
    <row r="308" spans="97:157" x14ac:dyDescent="0.15">
      <c r="CS308" s="31"/>
      <c r="CY308" s="31"/>
      <c r="DE308" s="31"/>
      <c r="DK308" s="31"/>
      <c r="DQ308" s="31"/>
      <c r="DW308" s="31"/>
      <c r="EC308" s="31"/>
      <c r="EI308" s="31"/>
      <c r="EO308" s="31"/>
      <c r="EU308" s="31"/>
      <c r="FA308" s="31"/>
    </row>
    <row r="309" spans="97:157" x14ac:dyDescent="0.15">
      <c r="CS309" s="31"/>
      <c r="CY309" s="31"/>
      <c r="DE309" s="31"/>
      <c r="DK309" s="31"/>
      <c r="DQ309" s="31"/>
      <c r="DW309" s="31"/>
      <c r="EC309" s="31"/>
      <c r="EI309" s="31"/>
      <c r="EO309" s="31"/>
      <c r="EU309" s="31"/>
      <c r="FA309" s="31"/>
    </row>
    <row r="310" spans="97:157" x14ac:dyDescent="0.15">
      <c r="CS310" s="31"/>
      <c r="CY310" s="31"/>
      <c r="DE310" s="31"/>
      <c r="DK310" s="31"/>
      <c r="DQ310" s="31"/>
      <c r="DW310" s="31"/>
      <c r="EC310" s="31"/>
      <c r="EI310" s="31"/>
      <c r="EO310" s="31"/>
      <c r="EU310" s="31"/>
      <c r="FA310" s="31"/>
    </row>
    <row r="311" spans="97:157" x14ac:dyDescent="0.15">
      <c r="CS311" s="31"/>
      <c r="CY311" s="31"/>
      <c r="DE311" s="31"/>
      <c r="DK311" s="31"/>
      <c r="DQ311" s="31"/>
      <c r="DW311" s="31"/>
      <c r="EC311" s="31"/>
      <c r="EI311" s="31"/>
      <c r="EO311" s="31"/>
      <c r="EU311" s="31"/>
      <c r="FA311" s="31"/>
    </row>
    <row r="312" spans="97:157" x14ac:dyDescent="0.15">
      <c r="CS312" s="31"/>
      <c r="CY312" s="31"/>
      <c r="DE312" s="31"/>
      <c r="DK312" s="31"/>
      <c r="DQ312" s="31"/>
      <c r="DW312" s="31"/>
      <c r="EC312" s="31"/>
      <c r="EI312" s="31"/>
      <c r="EO312" s="31"/>
      <c r="EU312" s="31"/>
      <c r="FA312" s="31"/>
    </row>
    <row r="313" spans="97:157" x14ac:dyDescent="0.15">
      <c r="CS313" s="31"/>
      <c r="CY313" s="31"/>
      <c r="DE313" s="31"/>
      <c r="DK313" s="31"/>
      <c r="DQ313" s="31"/>
      <c r="DW313" s="31"/>
      <c r="EC313" s="31"/>
      <c r="EI313" s="31"/>
      <c r="EO313" s="31"/>
      <c r="EU313" s="31"/>
      <c r="FA313" s="31"/>
    </row>
    <row r="314" spans="97:157" x14ac:dyDescent="0.15">
      <c r="CS314" s="31"/>
      <c r="CY314" s="31"/>
      <c r="DE314" s="31"/>
      <c r="DK314" s="31"/>
      <c r="DQ314" s="31"/>
      <c r="DW314" s="31"/>
      <c r="EC314" s="31"/>
      <c r="EI314" s="31"/>
      <c r="EO314" s="31"/>
      <c r="EU314" s="31"/>
      <c r="FA314" s="31"/>
    </row>
    <row r="315" spans="97:157" x14ac:dyDescent="0.15">
      <c r="CS315" s="31"/>
      <c r="CY315" s="31"/>
      <c r="DE315" s="31"/>
      <c r="DK315" s="31"/>
      <c r="DQ315" s="31"/>
      <c r="DW315" s="31"/>
      <c r="EC315" s="31"/>
      <c r="EI315" s="31"/>
      <c r="EO315" s="31"/>
      <c r="EU315" s="31"/>
      <c r="FA315" s="31"/>
    </row>
    <row r="316" spans="97:157" x14ac:dyDescent="0.15">
      <c r="CS316" s="31"/>
      <c r="CY316" s="31"/>
      <c r="DE316" s="31"/>
      <c r="DK316" s="31"/>
      <c r="DQ316" s="31"/>
      <c r="DW316" s="31"/>
      <c r="EC316" s="31"/>
      <c r="EI316" s="31"/>
      <c r="EO316" s="31"/>
      <c r="EU316" s="31"/>
      <c r="FA316" s="31"/>
    </row>
    <row r="317" spans="97:157" x14ac:dyDescent="0.15">
      <c r="CS317" s="31"/>
      <c r="CY317" s="31"/>
      <c r="DE317" s="31"/>
      <c r="DK317" s="31"/>
      <c r="DQ317" s="31"/>
      <c r="DW317" s="31"/>
      <c r="EC317" s="31"/>
      <c r="EI317" s="31"/>
      <c r="EO317" s="31"/>
      <c r="EU317" s="31"/>
      <c r="FA317" s="31"/>
    </row>
    <row r="318" spans="97:157" x14ac:dyDescent="0.15">
      <c r="CS318" s="31"/>
      <c r="CY318" s="31"/>
      <c r="DE318" s="31"/>
      <c r="DK318" s="31"/>
      <c r="DQ318" s="31"/>
      <c r="DW318" s="31"/>
      <c r="EC318" s="31"/>
      <c r="EI318" s="31"/>
      <c r="EO318" s="31"/>
      <c r="EU318" s="31"/>
      <c r="FA318" s="31"/>
    </row>
    <row r="319" spans="97:157" x14ac:dyDescent="0.15">
      <c r="CS319" s="31"/>
      <c r="CY319" s="31"/>
      <c r="DE319" s="31"/>
      <c r="DK319" s="31"/>
      <c r="DQ319" s="31"/>
      <c r="DW319" s="31"/>
      <c r="EC319" s="31"/>
      <c r="EI319" s="31"/>
      <c r="EO319" s="31"/>
      <c r="EU319" s="31"/>
      <c r="FA319" s="31"/>
    </row>
    <row r="320" spans="97:157" x14ac:dyDescent="0.15">
      <c r="CS320" s="31"/>
      <c r="CY320" s="31"/>
      <c r="DE320" s="31"/>
      <c r="DK320" s="31"/>
      <c r="DQ320" s="31"/>
      <c r="DW320" s="31"/>
      <c r="EC320" s="31"/>
      <c r="EI320" s="31"/>
      <c r="EO320" s="31"/>
      <c r="EU320" s="31"/>
      <c r="FA320" s="31"/>
    </row>
    <row r="321" spans="97:157" x14ac:dyDescent="0.15">
      <c r="CS321" s="31"/>
      <c r="CY321" s="31"/>
      <c r="DE321" s="31"/>
      <c r="DK321" s="31"/>
      <c r="DQ321" s="31"/>
      <c r="DW321" s="31"/>
      <c r="EC321" s="31"/>
      <c r="EI321" s="31"/>
      <c r="EO321" s="31"/>
      <c r="EU321" s="31"/>
      <c r="FA321" s="31"/>
    </row>
    <row r="322" spans="97:157" x14ac:dyDescent="0.15">
      <c r="CS322" s="31"/>
      <c r="CY322" s="31"/>
      <c r="DE322" s="31"/>
      <c r="DK322" s="31"/>
      <c r="DQ322" s="31"/>
      <c r="DW322" s="31"/>
      <c r="EC322" s="31"/>
      <c r="EI322" s="31"/>
      <c r="EO322" s="31"/>
      <c r="EU322" s="31"/>
      <c r="FA322" s="31"/>
    </row>
    <row r="323" spans="97:157" x14ac:dyDescent="0.15">
      <c r="CS323" s="31"/>
      <c r="CY323" s="31"/>
      <c r="DE323" s="31"/>
      <c r="DK323" s="31"/>
      <c r="DQ323" s="31"/>
      <c r="DW323" s="31"/>
      <c r="EC323" s="31"/>
      <c r="EI323" s="31"/>
      <c r="EO323" s="31"/>
      <c r="EU323" s="31"/>
      <c r="FA323" s="31"/>
    </row>
    <row r="324" spans="97:157" x14ac:dyDescent="0.15">
      <c r="CS324" s="31"/>
      <c r="CY324" s="31"/>
      <c r="DE324" s="31"/>
      <c r="DK324" s="31"/>
      <c r="DQ324" s="31"/>
      <c r="DW324" s="31"/>
      <c r="EC324" s="31"/>
      <c r="EI324" s="31"/>
      <c r="EO324" s="31"/>
      <c r="EU324" s="31"/>
      <c r="FA324" s="31"/>
    </row>
    <row r="325" spans="97:157" x14ac:dyDescent="0.15">
      <c r="CS325" s="31"/>
      <c r="CY325" s="31"/>
      <c r="DE325" s="31"/>
      <c r="DK325" s="31"/>
      <c r="DQ325" s="31"/>
      <c r="DW325" s="31"/>
      <c r="EC325" s="31"/>
      <c r="EI325" s="31"/>
      <c r="EO325" s="31"/>
      <c r="EU325" s="31"/>
      <c r="FA325" s="31"/>
    </row>
    <row r="326" spans="97:157" x14ac:dyDescent="0.15">
      <c r="CS326" s="31"/>
      <c r="CY326" s="31"/>
      <c r="DE326" s="31"/>
      <c r="DK326" s="31"/>
      <c r="DQ326" s="31"/>
      <c r="DW326" s="31"/>
      <c r="EC326" s="31"/>
      <c r="EI326" s="31"/>
      <c r="EO326" s="31"/>
      <c r="EU326" s="31"/>
      <c r="FA326" s="31"/>
    </row>
    <row r="327" spans="97:157" x14ac:dyDescent="0.15">
      <c r="CS327" s="31"/>
      <c r="CY327" s="31"/>
      <c r="DE327" s="31"/>
      <c r="DK327" s="31"/>
      <c r="DQ327" s="31"/>
      <c r="DW327" s="31"/>
      <c r="EC327" s="31"/>
      <c r="EI327" s="31"/>
      <c r="EO327" s="31"/>
      <c r="EU327" s="31"/>
      <c r="FA327" s="31"/>
    </row>
    <row r="328" spans="97:157" x14ac:dyDescent="0.15">
      <c r="CS328" s="31"/>
      <c r="CY328" s="31"/>
      <c r="DE328" s="31"/>
      <c r="DK328" s="31"/>
      <c r="DQ328" s="31"/>
      <c r="DW328" s="31"/>
      <c r="EC328" s="31"/>
      <c r="EI328" s="31"/>
      <c r="EO328" s="31"/>
      <c r="EU328" s="31"/>
      <c r="FA328" s="31"/>
    </row>
    <row r="329" spans="97:157" x14ac:dyDescent="0.15">
      <c r="CS329" s="31"/>
      <c r="CY329" s="31"/>
      <c r="DE329" s="31"/>
      <c r="DK329" s="31"/>
      <c r="DQ329" s="31"/>
      <c r="DW329" s="31"/>
      <c r="EC329" s="31"/>
      <c r="EI329" s="31"/>
      <c r="EO329" s="31"/>
      <c r="EU329" s="31"/>
      <c r="FA329" s="31"/>
    </row>
    <row r="330" spans="97:157" x14ac:dyDescent="0.15">
      <c r="CS330" s="31"/>
      <c r="CY330" s="31"/>
      <c r="DE330" s="31"/>
      <c r="DK330" s="31"/>
      <c r="DQ330" s="31"/>
      <c r="DW330" s="31"/>
      <c r="EC330" s="31"/>
      <c r="EI330" s="31"/>
      <c r="EO330" s="31"/>
      <c r="EU330" s="31"/>
      <c r="FA330" s="31"/>
    </row>
    <row r="331" spans="97:157" x14ac:dyDescent="0.15">
      <c r="CS331" s="31"/>
      <c r="CY331" s="31"/>
      <c r="DE331" s="31"/>
      <c r="DK331" s="31"/>
      <c r="DQ331" s="31"/>
      <c r="DW331" s="31"/>
      <c r="EC331" s="31"/>
      <c r="EI331" s="31"/>
      <c r="EO331" s="31"/>
      <c r="EU331" s="31"/>
      <c r="FA331" s="31"/>
    </row>
    <row r="332" spans="97:157" x14ac:dyDescent="0.15">
      <c r="CS332" s="31"/>
      <c r="CY332" s="31"/>
      <c r="DE332" s="31"/>
      <c r="DK332" s="31"/>
      <c r="DQ332" s="31"/>
      <c r="DW332" s="31"/>
      <c r="EC332" s="31"/>
      <c r="EI332" s="31"/>
      <c r="EO332" s="31"/>
      <c r="EU332" s="31"/>
      <c r="FA332" s="31"/>
    </row>
    <row r="333" spans="97:157" x14ac:dyDescent="0.15">
      <c r="CS333" s="31"/>
      <c r="CY333" s="31"/>
      <c r="DE333" s="31"/>
      <c r="DK333" s="31"/>
      <c r="DQ333" s="31"/>
      <c r="DW333" s="31"/>
      <c r="EC333" s="31"/>
      <c r="EI333" s="31"/>
      <c r="EO333" s="31"/>
      <c r="EU333" s="31"/>
      <c r="FA333" s="31"/>
    </row>
    <row r="334" spans="97:157" x14ac:dyDescent="0.15">
      <c r="CS334" s="31"/>
      <c r="CY334" s="31"/>
      <c r="DE334" s="31"/>
      <c r="DK334" s="31"/>
      <c r="DQ334" s="31"/>
      <c r="DW334" s="31"/>
      <c r="EC334" s="31"/>
      <c r="EI334" s="31"/>
      <c r="EO334" s="31"/>
      <c r="EU334" s="31"/>
      <c r="FA334" s="31"/>
    </row>
    <row r="335" spans="97:157" x14ac:dyDescent="0.15">
      <c r="CS335" s="31"/>
      <c r="CY335" s="31"/>
      <c r="DE335" s="31"/>
      <c r="DK335" s="31"/>
      <c r="DQ335" s="31"/>
      <c r="DW335" s="31"/>
      <c r="EC335" s="31"/>
      <c r="EI335" s="31"/>
      <c r="EO335" s="31"/>
      <c r="EU335" s="31"/>
      <c r="FA335" s="31"/>
    </row>
    <row r="336" spans="97:157" x14ac:dyDescent="0.15">
      <c r="CS336" s="31"/>
      <c r="CY336" s="31"/>
      <c r="DE336" s="31"/>
      <c r="DK336" s="31"/>
      <c r="DQ336" s="31"/>
      <c r="DW336" s="31"/>
      <c r="EC336" s="31"/>
      <c r="EI336" s="31"/>
      <c r="EO336" s="31"/>
      <c r="EU336" s="31"/>
      <c r="FA336" s="31"/>
    </row>
    <row r="337" spans="97:157" x14ac:dyDescent="0.15">
      <c r="CS337" s="31"/>
      <c r="CY337" s="31"/>
      <c r="DE337" s="31"/>
      <c r="DK337" s="31"/>
      <c r="DQ337" s="31"/>
      <c r="DW337" s="31"/>
      <c r="EC337" s="31"/>
      <c r="EI337" s="31"/>
      <c r="EO337" s="31"/>
      <c r="EU337" s="31"/>
      <c r="FA337" s="31"/>
    </row>
    <row r="338" spans="97:157" x14ac:dyDescent="0.15">
      <c r="CS338" s="31"/>
      <c r="CY338" s="31"/>
      <c r="DE338" s="31"/>
      <c r="DK338" s="31"/>
      <c r="DQ338" s="31"/>
      <c r="DW338" s="31"/>
      <c r="EC338" s="31"/>
      <c r="EI338" s="31"/>
      <c r="EO338" s="31"/>
      <c r="EU338" s="31"/>
      <c r="FA338" s="31"/>
    </row>
    <row r="339" spans="97:157" x14ac:dyDescent="0.15">
      <c r="CS339" s="31"/>
      <c r="CY339" s="31"/>
      <c r="DE339" s="31"/>
      <c r="DK339" s="31"/>
      <c r="DQ339" s="31"/>
      <c r="DW339" s="31"/>
      <c r="EC339" s="31"/>
      <c r="EI339" s="31"/>
      <c r="EO339" s="31"/>
      <c r="EU339" s="31"/>
      <c r="FA339" s="31"/>
    </row>
    <row r="340" spans="97:157" x14ac:dyDescent="0.15">
      <c r="CS340" s="31"/>
      <c r="CY340" s="31"/>
      <c r="DE340" s="31"/>
      <c r="DK340" s="31"/>
      <c r="DQ340" s="31"/>
      <c r="DW340" s="31"/>
      <c r="EC340" s="31"/>
      <c r="EI340" s="31"/>
      <c r="EO340" s="31"/>
      <c r="EU340" s="31"/>
      <c r="FA340" s="31"/>
    </row>
    <row r="341" spans="97:157" x14ac:dyDescent="0.15">
      <c r="CS341" s="31"/>
      <c r="CY341" s="31"/>
      <c r="DE341" s="31"/>
      <c r="DK341" s="31"/>
      <c r="DQ341" s="31"/>
      <c r="DW341" s="31"/>
      <c r="EC341" s="31"/>
      <c r="EI341" s="31"/>
      <c r="EO341" s="31"/>
      <c r="EU341" s="31"/>
      <c r="FA341" s="31"/>
    </row>
    <row r="342" spans="97:157" x14ac:dyDescent="0.15">
      <c r="CS342" s="31"/>
      <c r="CY342" s="31"/>
      <c r="DE342" s="31"/>
      <c r="DK342" s="31"/>
      <c r="DQ342" s="31"/>
      <c r="DW342" s="31"/>
      <c r="EC342" s="31"/>
      <c r="EI342" s="31"/>
      <c r="EO342" s="31"/>
      <c r="EU342" s="31"/>
      <c r="FA342" s="31"/>
    </row>
    <row r="343" spans="97:157" x14ac:dyDescent="0.15">
      <c r="CS343" s="31"/>
      <c r="CY343" s="31"/>
      <c r="DE343" s="31"/>
      <c r="DK343" s="31"/>
      <c r="DQ343" s="31"/>
      <c r="DW343" s="31"/>
      <c r="EC343" s="31"/>
      <c r="EI343" s="31"/>
      <c r="EO343" s="31"/>
      <c r="EU343" s="31"/>
      <c r="FA343" s="31"/>
    </row>
    <row r="344" spans="97:157" x14ac:dyDescent="0.15">
      <c r="CS344" s="31"/>
      <c r="CY344" s="31"/>
      <c r="DE344" s="31"/>
      <c r="DK344" s="31"/>
      <c r="DQ344" s="31"/>
      <c r="DW344" s="31"/>
      <c r="EC344" s="31"/>
      <c r="EI344" s="31"/>
      <c r="EO344" s="31"/>
      <c r="EU344" s="31"/>
      <c r="FA344" s="31"/>
    </row>
    <row r="345" spans="97:157" x14ac:dyDescent="0.15">
      <c r="CS345" s="31"/>
      <c r="CY345" s="31"/>
      <c r="DE345" s="31"/>
      <c r="DK345" s="31"/>
      <c r="DQ345" s="31"/>
      <c r="DW345" s="31"/>
      <c r="EC345" s="31"/>
      <c r="EI345" s="31"/>
      <c r="EO345" s="31"/>
      <c r="EU345" s="31"/>
      <c r="FA345" s="31"/>
    </row>
    <row r="346" spans="97:157" x14ac:dyDescent="0.15">
      <c r="CS346" s="31"/>
      <c r="CY346" s="31"/>
      <c r="DE346" s="31"/>
      <c r="DK346" s="31"/>
      <c r="DQ346" s="31"/>
      <c r="DW346" s="31"/>
      <c r="EC346" s="31"/>
      <c r="EI346" s="31"/>
      <c r="EO346" s="31"/>
      <c r="EU346" s="31"/>
      <c r="FA346" s="31"/>
    </row>
    <row r="347" spans="97:157" x14ac:dyDescent="0.15">
      <c r="CS347" s="31"/>
      <c r="CY347" s="31"/>
      <c r="DE347" s="31"/>
      <c r="DK347" s="31"/>
      <c r="DQ347" s="31"/>
      <c r="DW347" s="31"/>
      <c r="EC347" s="31"/>
      <c r="EI347" s="31"/>
      <c r="EO347" s="31"/>
      <c r="EU347" s="31"/>
      <c r="FA347" s="31"/>
    </row>
    <row r="348" spans="97:157" x14ac:dyDescent="0.15">
      <c r="CS348" s="31"/>
      <c r="CY348" s="31"/>
      <c r="DE348" s="31"/>
      <c r="DK348" s="31"/>
      <c r="DQ348" s="31"/>
      <c r="DW348" s="31"/>
      <c r="EC348" s="31"/>
      <c r="EI348" s="31"/>
      <c r="EO348" s="31"/>
      <c r="EU348" s="31"/>
      <c r="FA348" s="31"/>
    </row>
    <row r="349" spans="97:157" x14ac:dyDescent="0.15">
      <c r="CS349" s="31"/>
      <c r="CY349" s="31"/>
      <c r="DE349" s="31"/>
      <c r="DK349" s="31"/>
      <c r="DQ349" s="31"/>
      <c r="DW349" s="31"/>
      <c r="EC349" s="31"/>
      <c r="EI349" s="31"/>
      <c r="EO349" s="31"/>
      <c r="EU349" s="31"/>
      <c r="FA349" s="31"/>
    </row>
    <row r="350" spans="97:157" x14ac:dyDescent="0.15">
      <c r="CS350" s="31"/>
      <c r="CY350" s="31"/>
      <c r="DE350" s="31"/>
      <c r="DK350" s="31"/>
      <c r="DQ350" s="31"/>
      <c r="DW350" s="31"/>
      <c r="EC350" s="31"/>
      <c r="EI350" s="31"/>
      <c r="EO350" s="31"/>
      <c r="EU350" s="31"/>
      <c r="FA350" s="31"/>
    </row>
    <row r="351" spans="97:157" x14ac:dyDescent="0.15">
      <c r="CS351" s="31"/>
      <c r="CY351" s="31"/>
      <c r="DE351" s="31"/>
      <c r="DK351" s="31"/>
      <c r="DQ351" s="31"/>
      <c r="DW351" s="31"/>
      <c r="EC351" s="31"/>
      <c r="EI351" s="31"/>
      <c r="EO351" s="31"/>
      <c r="EU351" s="31"/>
      <c r="FA351" s="31"/>
    </row>
    <row r="352" spans="97:157" x14ac:dyDescent="0.15">
      <c r="CS352" s="31"/>
      <c r="CY352" s="31"/>
      <c r="DE352" s="31"/>
      <c r="DK352" s="31"/>
      <c r="DQ352" s="31"/>
      <c r="DW352" s="31"/>
      <c r="EC352" s="31"/>
      <c r="EI352" s="31"/>
      <c r="EO352" s="31"/>
      <c r="EU352" s="31"/>
      <c r="FA352" s="31"/>
    </row>
    <row r="353" spans="97:157" x14ac:dyDescent="0.15">
      <c r="CS353" s="31"/>
      <c r="CY353" s="31"/>
      <c r="DE353" s="31"/>
      <c r="DK353" s="31"/>
      <c r="DQ353" s="31"/>
      <c r="DW353" s="31"/>
      <c r="EC353" s="31"/>
      <c r="EI353" s="31"/>
      <c r="EO353" s="31"/>
      <c r="EU353" s="31"/>
      <c r="FA353" s="31"/>
    </row>
    <row r="354" spans="97:157" x14ac:dyDescent="0.15">
      <c r="CS354" s="31"/>
      <c r="CY354" s="31"/>
      <c r="DE354" s="31"/>
      <c r="DK354" s="31"/>
      <c r="DQ354" s="31"/>
      <c r="DW354" s="31"/>
      <c r="EC354" s="31"/>
      <c r="EI354" s="31"/>
      <c r="EO354" s="31"/>
      <c r="EU354" s="31"/>
      <c r="FA354" s="31"/>
    </row>
    <row r="355" spans="97:157" x14ac:dyDescent="0.15">
      <c r="CS355" s="31"/>
      <c r="CY355" s="31"/>
      <c r="DE355" s="31"/>
      <c r="DK355" s="31"/>
      <c r="DQ355" s="31"/>
      <c r="DW355" s="31"/>
      <c r="EC355" s="31"/>
      <c r="EI355" s="31"/>
      <c r="EO355" s="31"/>
      <c r="EU355" s="31"/>
      <c r="FA355" s="31"/>
    </row>
    <row r="356" spans="97:157" x14ac:dyDescent="0.15">
      <c r="CS356" s="31"/>
      <c r="CY356" s="31"/>
      <c r="DE356" s="31"/>
      <c r="DK356" s="31"/>
      <c r="DQ356" s="31"/>
      <c r="DW356" s="31"/>
      <c r="EC356" s="31"/>
      <c r="EI356" s="31"/>
      <c r="EO356" s="31"/>
      <c r="EU356" s="31"/>
      <c r="FA356" s="31"/>
    </row>
    <row r="357" spans="97:157" x14ac:dyDescent="0.15">
      <c r="CS357" s="31"/>
      <c r="CY357" s="31"/>
      <c r="DE357" s="31"/>
      <c r="DK357" s="31"/>
      <c r="DQ357" s="31"/>
      <c r="DW357" s="31"/>
      <c r="EC357" s="31"/>
      <c r="EI357" s="31"/>
      <c r="EO357" s="31"/>
      <c r="EU357" s="31"/>
      <c r="FA357" s="31"/>
    </row>
    <row r="358" spans="97:157" x14ac:dyDescent="0.15">
      <c r="CS358" s="31"/>
      <c r="CY358" s="31"/>
      <c r="DE358" s="31"/>
      <c r="DK358" s="31"/>
      <c r="DQ358" s="31"/>
      <c r="DW358" s="31"/>
      <c r="EC358" s="31"/>
      <c r="EI358" s="31"/>
      <c r="EO358" s="31"/>
      <c r="EU358" s="31"/>
      <c r="FA358" s="31"/>
    </row>
    <row r="359" spans="97:157" x14ac:dyDescent="0.15">
      <c r="CS359" s="31"/>
      <c r="CY359" s="31"/>
      <c r="DE359" s="31"/>
      <c r="DK359" s="31"/>
      <c r="DQ359" s="31"/>
      <c r="DW359" s="31"/>
      <c r="EC359" s="31"/>
      <c r="EI359" s="31"/>
      <c r="EO359" s="31"/>
      <c r="EU359" s="31"/>
      <c r="FA359" s="31"/>
    </row>
    <row r="360" spans="97:157" x14ac:dyDescent="0.15">
      <c r="CS360" s="31"/>
      <c r="CY360" s="31"/>
      <c r="DE360" s="31"/>
      <c r="DK360" s="31"/>
      <c r="DQ360" s="31"/>
      <c r="DW360" s="31"/>
      <c r="EC360" s="31"/>
      <c r="EI360" s="31"/>
      <c r="EO360" s="31"/>
      <c r="EU360" s="31"/>
      <c r="FA360" s="31"/>
    </row>
    <row r="361" spans="97:157" x14ac:dyDescent="0.15">
      <c r="CS361" s="31"/>
      <c r="CY361" s="31"/>
      <c r="DE361" s="31"/>
      <c r="DK361" s="31"/>
      <c r="DQ361" s="31"/>
      <c r="DW361" s="31"/>
      <c r="EC361" s="31"/>
      <c r="EI361" s="31"/>
      <c r="EO361" s="31"/>
      <c r="EU361" s="31"/>
      <c r="FA361" s="31"/>
    </row>
    <row r="362" spans="97:157" x14ac:dyDescent="0.15">
      <c r="CS362" s="31"/>
      <c r="CY362" s="31"/>
      <c r="DE362" s="31"/>
      <c r="DK362" s="31"/>
      <c r="DQ362" s="31"/>
      <c r="DW362" s="31"/>
      <c r="EC362" s="31"/>
      <c r="EI362" s="31"/>
      <c r="EO362" s="31"/>
      <c r="EU362" s="31"/>
      <c r="FA362" s="31"/>
    </row>
    <row r="363" spans="97:157" x14ac:dyDescent="0.15">
      <c r="CS363" s="31"/>
      <c r="CY363" s="31"/>
      <c r="DE363" s="31"/>
      <c r="DK363" s="31"/>
      <c r="DQ363" s="31"/>
      <c r="DW363" s="31"/>
      <c r="EC363" s="31"/>
      <c r="EI363" s="31"/>
      <c r="EO363" s="31"/>
      <c r="EU363" s="31"/>
      <c r="FA363" s="31"/>
    </row>
    <row r="364" spans="97:157" x14ac:dyDescent="0.15">
      <c r="CS364" s="31"/>
      <c r="CY364" s="31"/>
      <c r="DE364" s="31"/>
      <c r="DK364" s="31"/>
      <c r="DQ364" s="31"/>
      <c r="DW364" s="31"/>
      <c r="EC364" s="31"/>
      <c r="EI364" s="31"/>
      <c r="EO364" s="31"/>
      <c r="EU364" s="31"/>
      <c r="FA364" s="31"/>
    </row>
    <row r="365" spans="97:157" x14ac:dyDescent="0.15">
      <c r="CS365" s="31"/>
      <c r="CY365" s="31"/>
      <c r="DE365" s="31"/>
      <c r="DK365" s="31"/>
      <c r="DQ365" s="31"/>
      <c r="DW365" s="31"/>
      <c r="EC365" s="31"/>
      <c r="EI365" s="31"/>
      <c r="EO365" s="31"/>
      <c r="EU365" s="31"/>
      <c r="FA365" s="31"/>
    </row>
    <row r="366" spans="97:157" x14ac:dyDescent="0.15">
      <c r="CS366" s="31"/>
      <c r="CY366" s="31"/>
      <c r="DE366" s="31"/>
      <c r="DK366" s="31"/>
      <c r="DQ366" s="31"/>
      <c r="DW366" s="31"/>
      <c r="EC366" s="31"/>
      <c r="EI366" s="31"/>
      <c r="EO366" s="31"/>
      <c r="EU366" s="31"/>
      <c r="FA366" s="31"/>
    </row>
    <row r="367" spans="97:157" x14ac:dyDescent="0.15">
      <c r="CS367" s="31"/>
      <c r="CY367" s="31"/>
      <c r="DE367" s="31"/>
      <c r="DK367" s="31"/>
      <c r="DQ367" s="31"/>
      <c r="DW367" s="31"/>
      <c r="EC367" s="31"/>
      <c r="EI367" s="31"/>
      <c r="EO367" s="31"/>
      <c r="EU367" s="31"/>
      <c r="FA367" s="31"/>
    </row>
    <row r="368" spans="97:157" x14ac:dyDescent="0.15">
      <c r="CS368" s="31"/>
      <c r="CY368" s="31"/>
      <c r="DE368" s="31"/>
      <c r="DK368" s="31"/>
      <c r="DQ368" s="31"/>
      <c r="DW368" s="31"/>
      <c r="EC368" s="31"/>
      <c r="EI368" s="31"/>
      <c r="EO368" s="31"/>
      <c r="EU368" s="31"/>
      <c r="FA368" s="31"/>
    </row>
    <row r="369" spans="97:157" x14ac:dyDescent="0.15">
      <c r="CS369" s="31"/>
      <c r="CY369" s="31"/>
      <c r="DE369" s="31"/>
      <c r="DK369" s="31"/>
      <c r="DQ369" s="31"/>
      <c r="DW369" s="31"/>
      <c r="EC369" s="31"/>
      <c r="EI369" s="31"/>
      <c r="EO369" s="31"/>
      <c r="EU369" s="31"/>
      <c r="FA369" s="31"/>
    </row>
    <row r="370" spans="97:157" x14ac:dyDescent="0.15">
      <c r="CS370" s="31"/>
      <c r="CY370" s="31"/>
      <c r="DE370" s="31"/>
      <c r="DK370" s="31"/>
      <c r="DQ370" s="31"/>
      <c r="DW370" s="31"/>
      <c r="EC370" s="31"/>
      <c r="EI370" s="31"/>
      <c r="EO370" s="31"/>
      <c r="EU370" s="31"/>
      <c r="FA370" s="31"/>
    </row>
    <row r="371" spans="97:157" x14ac:dyDescent="0.15">
      <c r="CS371" s="31"/>
      <c r="CY371" s="31"/>
      <c r="DE371" s="31"/>
      <c r="DK371" s="31"/>
      <c r="DQ371" s="31"/>
      <c r="DW371" s="31"/>
      <c r="EC371" s="31"/>
      <c r="EI371" s="31"/>
      <c r="EO371" s="31"/>
      <c r="EU371" s="31"/>
      <c r="FA371" s="31"/>
    </row>
    <row r="372" spans="97:157" x14ac:dyDescent="0.15">
      <c r="CS372" s="31"/>
      <c r="CY372" s="31"/>
      <c r="DE372" s="31"/>
      <c r="DK372" s="31"/>
      <c r="DQ372" s="31"/>
      <c r="DW372" s="31"/>
      <c r="EC372" s="31"/>
      <c r="EI372" s="31"/>
      <c r="EO372" s="31"/>
      <c r="EU372" s="31"/>
      <c r="FA372" s="31"/>
    </row>
    <row r="373" spans="97:157" x14ac:dyDescent="0.15">
      <c r="CS373" s="31"/>
      <c r="CY373" s="31"/>
      <c r="DE373" s="31"/>
      <c r="DK373" s="31"/>
      <c r="DQ373" s="31"/>
      <c r="DW373" s="31"/>
      <c r="EC373" s="31"/>
      <c r="EI373" s="31"/>
      <c r="EO373" s="31"/>
      <c r="EU373" s="31"/>
      <c r="FA373" s="31"/>
    </row>
    <row r="374" spans="97:157" x14ac:dyDescent="0.15">
      <c r="CS374" s="31"/>
      <c r="CY374" s="31"/>
      <c r="DE374" s="31"/>
      <c r="DK374" s="31"/>
      <c r="DQ374" s="31"/>
      <c r="DW374" s="31"/>
      <c r="EC374" s="31"/>
      <c r="EI374" s="31"/>
      <c r="EO374" s="31"/>
      <c r="EU374" s="31"/>
      <c r="FA374" s="31"/>
    </row>
    <row r="375" spans="97:157" x14ac:dyDescent="0.15">
      <c r="CS375" s="31"/>
      <c r="CY375" s="31"/>
      <c r="DE375" s="31"/>
      <c r="DK375" s="31"/>
      <c r="DQ375" s="31"/>
      <c r="DW375" s="31"/>
      <c r="EC375" s="31"/>
      <c r="EI375" s="31"/>
      <c r="EO375" s="31"/>
      <c r="EU375" s="31"/>
      <c r="FA375" s="31"/>
    </row>
    <row r="376" spans="97:157" x14ac:dyDescent="0.15">
      <c r="CS376" s="31"/>
      <c r="CY376" s="31"/>
      <c r="DE376" s="31"/>
      <c r="DK376" s="31"/>
      <c r="DQ376" s="31"/>
      <c r="DW376" s="31"/>
      <c r="EC376" s="31"/>
      <c r="EI376" s="31"/>
      <c r="EO376" s="31"/>
      <c r="EU376" s="31"/>
      <c r="FA376" s="31"/>
    </row>
    <row r="377" spans="97:157" x14ac:dyDescent="0.15">
      <c r="CS377" s="31"/>
      <c r="CY377" s="31"/>
      <c r="DE377" s="31"/>
      <c r="DK377" s="31"/>
      <c r="DQ377" s="31"/>
      <c r="DW377" s="31"/>
      <c r="EC377" s="31"/>
      <c r="EI377" s="31"/>
      <c r="EO377" s="31"/>
      <c r="EU377" s="31"/>
      <c r="FA377" s="31"/>
    </row>
    <row r="378" spans="97:157" x14ac:dyDescent="0.15">
      <c r="CS378" s="31"/>
      <c r="CY378" s="31"/>
      <c r="DE378" s="31"/>
      <c r="DK378" s="31"/>
      <c r="DQ378" s="31"/>
      <c r="DW378" s="31"/>
      <c r="EC378" s="31"/>
      <c r="EI378" s="31"/>
      <c r="EO378" s="31"/>
      <c r="EU378" s="31"/>
      <c r="FA378" s="31"/>
    </row>
    <row r="379" spans="97:157" x14ac:dyDescent="0.15">
      <c r="CS379" s="31"/>
      <c r="CY379" s="31"/>
      <c r="DE379" s="31"/>
      <c r="DK379" s="31"/>
      <c r="DQ379" s="31"/>
      <c r="DW379" s="31"/>
      <c r="EC379" s="31"/>
      <c r="EI379" s="31"/>
      <c r="EO379" s="31"/>
      <c r="EU379" s="31"/>
      <c r="FA379" s="31"/>
    </row>
    <row r="380" spans="97:157" x14ac:dyDescent="0.15">
      <c r="CS380" s="31"/>
      <c r="CY380" s="31"/>
      <c r="DE380" s="31"/>
      <c r="DK380" s="31"/>
      <c r="DQ380" s="31"/>
      <c r="DW380" s="31"/>
      <c r="EC380" s="31"/>
      <c r="EI380" s="31"/>
      <c r="EO380" s="31"/>
      <c r="EU380" s="31"/>
      <c r="FA380" s="31"/>
    </row>
    <row r="381" spans="97:157" x14ac:dyDescent="0.15">
      <c r="CS381" s="31"/>
      <c r="CY381" s="31"/>
      <c r="DE381" s="31"/>
      <c r="DK381" s="31"/>
      <c r="DQ381" s="31"/>
      <c r="DW381" s="31"/>
      <c r="EC381" s="31"/>
      <c r="EI381" s="31"/>
      <c r="EO381" s="31"/>
      <c r="EU381" s="31"/>
      <c r="FA381" s="31"/>
    </row>
    <row r="382" spans="97:157" x14ac:dyDescent="0.15">
      <c r="CS382" s="31"/>
      <c r="CY382" s="31"/>
      <c r="DE382" s="31"/>
      <c r="DK382" s="31"/>
      <c r="DQ382" s="31"/>
      <c r="DW382" s="31"/>
      <c r="EC382" s="31"/>
      <c r="EI382" s="31"/>
      <c r="EO382" s="31"/>
      <c r="EU382" s="31"/>
      <c r="FA382" s="31"/>
    </row>
    <row r="383" spans="97:157" x14ac:dyDescent="0.15">
      <c r="CS383" s="31"/>
      <c r="CY383" s="31"/>
      <c r="DE383" s="31"/>
      <c r="DK383" s="31"/>
      <c r="DQ383" s="31"/>
      <c r="DW383" s="31"/>
      <c r="EC383" s="31"/>
      <c r="EI383" s="31"/>
      <c r="EO383" s="31"/>
      <c r="EU383" s="31"/>
      <c r="FA383" s="31"/>
    </row>
    <row r="384" spans="97:157" x14ac:dyDescent="0.15">
      <c r="CS384" s="31"/>
      <c r="CY384" s="31"/>
      <c r="DE384" s="31"/>
      <c r="DK384" s="31"/>
      <c r="DQ384" s="31"/>
      <c r="DW384" s="31"/>
      <c r="EC384" s="31"/>
      <c r="EI384" s="31"/>
      <c r="EO384" s="31"/>
      <c r="EU384" s="31"/>
      <c r="FA384" s="31"/>
    </row>
    <row r="385" spans="97:157" x14ac:dyDescent="0.15">
      <c r="CS385" s="31"/>
      <c r="CY385" s="31"/>
      <c r="DE385" s="31"/>
      <c r="DK385" s="31"/>
      <c r="DQ385" s="31"/>
      <c r="DW385" s="31"/>
      <c r="EC385" s="31"/>
      <c r="EI385" s="31"/>
      <c r="EO385" s="31"/>
      <c r="EU385" s="31"/>
      <c r="FA385" s="31"/>
    </row>
    <row r="386" spans="97:157" x14ac:dyDescent="0.15">
      <c r="CS386" s="31"/>
      <c r="CY386" s="31"/>
      <c r="DE386" s="31"/>
      <c r="DK386" s="31"/>
      <c r="DQ386" s="31"/>
      <c r="DW386" s="31"/>
      <c r="EC386" s="31"/>
      <c r="EI386" s="31"/>
      <c r="EO386" s="31"/>
      <c r="EU386" s="31"/>
      <c r="FA386" s="31"/>
    </row>
    <row r="387" spans="97:157" x14ac:dyDescent="0.15">
      <c r="CS387" s="31"/>
      <c r="CY387" s="31"/>
      <c r="DE387" s="31"/>
      <c r="DK387" s="31"/>
      <c r="DQ387" s="31"/>
      <c r="DW387" s="31"/>
      <c r="EC387" s="31"/>
      <c r="EI387" s="31"/>
      <c r="EO387" s="31"/>
      <c r="EU387" s="31"/>
      <c r="FA387" s="31"/>
    </row>
    <row r="388" spans="97:157" x14ac:dyDescent="0.15">
      <c r="CS388" s="31"/>
      <c r="CY388" s="31"/>
      <c r="DE388" s="31"/>
      <c r="DK388" s="31"/>
      <c r="DQ388" s="31"/>
      <c r="DW388" s="31"/>
      <c r="EC388" s="31"/>
      <c r="EI388" s="31"/>
      <c r="EO388" s="31"/>
      <c r="EU388" s="31"/>
      <c r="FA388" s="31"/>
    </row>
    <row r="389" spans="97:157" x14ac:dyDescent="0.15">
      <c r="CS389" s="31"/>
      <c r="CY389" s="31"/>
      <c r="DE389" s="31"/>
      <c r="DK389" s="31"/>
      <c r="DQ389" s="31"/>
      <c r="DW389" s="31"/>
      <c r="EC389" s="31"/>
      <c r="EI389" s="31"/>
      <c r="EO389" s="31"/>
      <c r="EU389" s="31"/>
      <c r="FA389" s="31"/>
    </row>
    <row r="390" spans="97:157" x14ac:dyDescent="0.15">
      <c r="CS390" s="31"/>
      <c r="CY390" s="31"/>
      <c r="DE390" s="31"/>
      <c r="DK390" s="31"/>
      <c r="DQ390" s="31"/>
      <c r="DW390" s="31"/>
      <c r="EC390" s="31"/>
      <c r="EI390" s="31"/>
      <c r="EO390" s="31"/>
      <c r="EU390" s="31"/>
      <c r="FA390" s="31"/>
    </row>
    <row r="391" spans="97:157" x14ac:dyDescent="0.15">
      <c r="CS391" s="31"/>
      <c r="CY391" s="31"/>
      <c r="DE391" s="31"/>
      <c r="DK391" s="31"/>
      <c r="DQ391" s="31"/>
      <c r="DW391" s="31"/>
      <c r="EC391" s="31"/>
      <c r="EI391" s="31"/>
      <c r="EO391" s="31"/>
      <c r="EU391" s="31"/>
      <c r="FA391" s="31"/>
    </row>
    <row r="392" spans="97:157" x14ac:dyDescent="0.15">
      <c r="CS392" s="31"/>
      <c r="CY392" s="31"/>
      <c r="DE392" s="31"/>
      <c r="DK392" s="31"/>
      <c r="DQ392" s="31"/>
      <c r="DW392" s="31"/>
      <c r="EC392" s="31"/>
      <c r="EI392" s="31"/>
      <c r="EO392" s="31"/>
      <c r="EU392" s="31"/>
      <c r="FA392" s="31"/>
    </row>
    <row r="393" spans="97:157" x14ac:dyDescent="0.15">
      <c r="CS393" s="31"/>
      <c r="CY393" s="31"/>
      <c r="DE393" s="31"/>
      <c r="DK393" s="31"/>
      <c r="DQ393" s="31"/>
      <c r="DW393" s="31"/>
      <c r="EC393" s="31"/>
      <c r="EI393" s="31"/>
      <c r="EO393" s="31"/>
      <c r="EU393" s="31"/>
      <c r="FA393" s="31"/>
    </row>
    <row r="394" spans="97:157" x14ac:dyDescent="0.15">
      <c r="CS394" s="31"/>
      <c r="CY394" s="31"/>
      <c r="DE394" s="31"/>
      <c r="DK394" s="31"/>
      <c r="DQ394" s="31"/>
      <c r="DW394" s="31"/>
      <c r="EC394" s="31"/>
      <c r="EI394" s="31"/>
      <c r="EO394" s="31"/>
      <c r="EU394" s="31"/>
      <c r="FA394" s="31"/>
    </row>
    <row r="395" spans="97:157" x14ac:dyDescent="0.15">
      <c r="CS395" s="31"/>
      <c r="CY395" s="31"/>
      <c r="DE395" s="31"/>
      <c r="DK395" s="31"/>
      <c r="DQ395" s="31"/>
      <c r="DW395" s="31"/>
      <c r="EC395" s="31"/>
      <c r="EI395" s="31"/>
      <c r="EO395" s="31"/>
      <c r="EU395" s="31"/>
      <c r="FA395" s="31"/>
    </row>
    <row r="396" spans="97:157" x14ac:dyDescent="0.15">
      <c r="CS396" s="31"/>
      <c r="CY396" s="31"/>
      <c r="DE396" s="31"/>
      <c r="DK396" s="31"/>
      <c r="DQ396" s="31"/>
      <c r="DW396" s="31"/>
      <c r="EC396" s="31"/>
      <c r="EI396" s="31"/>
      <c r="EO396" s="31"/>
      <c r="EU396" s="31"/>
      <c r="FA396" s="31"/>
    </row>
    <row r="397" spans="97:157" x14ac:dyDescent="0.15">
      <c r="CS397" s="31"/>
      <c r="CY397" s="31"/>
      <c r="DE397" s="31"/>
      <c r="DK397" s="31"/>
      <c r="DQ397" s="31"/>
      <c r="DW397" s="31"/>
      <c r="EC397" s="31"/>
      <c r="EI397" s="31"/>
      <c r="EO397" s="31"/>
      <c r="EU397" s="31"/>
      <c r="FA397" s="31"/>
    </row>
    <row r="398" spans="97:157" x14ac:dyDescent="0.15">
      <c r="CS398" s="31"/>
      <c r="CY398" s="31"/>
      <c r="DE398" s="31"/>
      <c r="DK398" s="31"/>
      <c r="DQ398" s="31"/>
      <c r="DW398" s="31"/>
      <c r="EC398" s="31"/>
      <c r="EI398" s="31"/>
      <c r="EO398" s="31"/>
      <c r="EU398" s="31"/>
      <c r="FA398" s="31"/>
    </row>
    <row r="399" spans="97:157" x14ac:dyDescent="0.15">
      <c r="CS399" s="31"/>
      <c r="CY399" s="31"/>
      <c r="DE399" s="31"/>
      <c r="DK399" s="31"/>
      <c r="DQ399" s="31"/>
      <c r="DW399" s="31"/>
      <c r="EC399" s="31"/>
      <c r="EI399" s="31"/>
      <c r="EO399" s="31"/>
      <c r="EU399" s="31"/>
      <c r="FA399" s="31"/>
    </row>
    <row r="400" spans="97:157" x14ac:dyDescent="0.15">
      <c r="CS400" s="31"/>
      <c r="CY400" s="31"/>
      <c r="DE400" s="31"/>
      <c r="DK400" s="31"/>
      <c r="DQ400" s="31"/>
      <c r="DW400" s="31"/>
      <c r="EC400" s="31"/>
      <c r="EI400" s="31"/>
      <c r="EO400" s="31"/>
      <c r="EU400" s="31"/>
      <c r="FA400" s="31"/>
    </row>
    <row r="401" spans="97:157" x14ac:dyDescent="0.15">
      <c r="CS401" s="31"/>
      <c r="CY401" s="31"/>
      <c r="DE401" s="31"/>
      <c r="DK401" s="31"/>
      <c r="DQ401" s="31"/>
      <c r="DW401" s="31"/>
      <c r="EC401" s="31"/>
      <c r="EI401" s="31"/>
      <c r="EO401" s="31"/>
      <c r="EU401" s="31"/>
      <c r="FA401" s="31"/>
    </row>
    <row r="402" spans="97:157" x14ac:dyDescent="0.15">
      <c r="CS402" s="31"/>
      <c r="CY402" s="31"/>
      <c r="DE402" s="31"/>
      <c r="DK402" s="31"/>
      <c r="DQ402" s="31"/>
      <c r="DW402" s="31"/>
      <c r="EC402" s="31"/>
      <c r="EI402" s="31"/>
      <c r="EO402" s="31"/>
      <c r="EU402" s="31"/>
      <c r="FA402" s="31"/>
    </row>
    <row r="403" spans="97:157" x14ac:dyDescent="0.15">
      <c r="CS403" s="31"/>
      <c r="CY403" s="31"/>
      <c r="DE403" s="31"/>
      <c r="DK403" s="31"/>
      <c r="DQ403" s="31"/>
      <c r="DW403" s="31"/>
      <c r="EC403" s="31"/>
      <c r="EI403" s="31"/>
      <c r="EO403" s="31"/>
      <c r="EU403" s="31"/>
      <c r="FA403" s="31"/>
    </row>
    <row r="404" spans="97:157" x14ac:dyDescent="0.15">
      <c r="CS404" s="31"/>
      <c r="CY404" s="31"/>
      <c r="DE404" s="31"/>
      <c r="DK404" s="31"/>
      <c r="DQ404" s="31"/>
      <c r="DW404" s="31"/>
      <c r="EC404" s="31"/>
      <c r="EI404" s="31"/>
      <c r="EO404" s="31"/>
      <c r="EU404" s="31"/>
      <c r="FA404" s="31"/>
    </row>
    <row r="405" spans="97:157" x14ac:dyDescent="0.15">
      <c r="CS405" s="31"/>
      <c r="CY405" s="31"/>
      <c r="DE405" s="31"/>
      <c r="DK405" s="31"/>
      <c r="DQ405" s="31"/>
      <c r="DW405" s="31"/>
      <c r="EC405" s="31"/>
      <c r="EI405" s="31"/>
      <c r="EO405" s="31"/>
      <c r="EU405" s="31"/>
      <c r="FA405" s="31"/>
    </row>
    <row r="406" spans="97:157" x14ac:dyDescent="0.15">
      <c r="CS406" s="31"/>
      <c r="CY406" s="31"/>
      <c r="DE406" s="31"/>
      <c r="DK406" s="31"/>
      <c r="DQ406" s="31"/>
      <c r="DW406" s="31"/>
      <c r="EC406" s="31"/>
      <c r="EI406" s="31"/>
      <c r="EO406" s="31"/>
      <c r="EU406" s="31"/>
      <c r="FA406" s="31"/>
    </row>
    <row r="407" spans="97:157" x14ac:dyDescent="0.15">
      <c r="CS407" s="31"/>
      <c r="CY407" s="31"/>
      <c r="DE407" s="31"/>
      <c r="DK407" s="31"/>
      <c r="DQ407" s="31"/>
      <c r="DW407" s="31"/>
      <c r="EC407" s="31"/>
      <c r="EI407" s="31"/>
      <c r="EO407" s="31"/>
      <c r="EU407" s="31"/>
      <c r="FA407" s="31"/>
    </row>
    <row r="408" spans="97:157" x14ac:dyDescent="0.15">
      <c r="CS408" s="31"/>
      <c r="CY408" s="31"/>
      <c r="DE408" s="31"/>
      <c r="DK408" s="31"/>
      <c r="DQ408" s="31"/>
      <c r="DW408" s="31"/>
      <c r="EC408" s="31"/>
      <c r="EI408" s="31"/>
      <c r="EO408" s="31"/>
      <c r="EU408" s="31"/>
      <c r="FA408" s="31"/>
    </row>
    <row r="409" spans="97:157" x14ac:dyDescent="0.15">
      <c r="CS409" s="31"/>
      <c r="CY409" s="31"/>
      <c r="DE409" s="31"/>
      <c r="DK409" s="31"/>
      <c r="DQ409" s="31"/>
      <c r="DW409" s="31"/>
      <c r="EC409" s="31"/>
      <c r="EI409" s="31"/>
      <c r="EO409" s="31"/>
      <c r="EU409" s="31"/>
      <c r="FA409" s="31"/>
    </row>
    <row r="410" spans="97:157" x14ac:dyDescent="0.15">
      <c r="CS410" s="31"/>
      <c r="CY410" s="31"/>
      <c r="DE410" s="31"/>
      <c r="DK410" s="31"/>
      <c r="DQ410" s="31"/>
      <c r="DW410" s="31"/>
      <c r="EC410" s="31"/>
      <c r="EI410" s="31"/>
      <c r="EO410" s="31"/>
      <c r="EU410" s="31"/>
      <c r="FA410" s="31"/>
    </row>
    <row r="411" spans="97:157" x14ac:dyDescent="0.15">
      <c r="CS411" s="31"/>
      <c r="CY411" s="31"/>
      <c r="DE411" s="31"/>
      <c r="DK411" s="31"/>
      <c r="DQ411" s="31"/>
      <c r="DW411" s="31"/>
      <c r="EC411" s="31"/>
      <c r="EI411" s="31"/>
      <c r="EO411" s="31"/>
      <c r="EU411" s="31"/>
      <c r="FA411" s="31"/>
    </row>
    <row r="412" spans="97:157" x14ac:dyDescent="0.15">
      <c r="CS412" s="31"/>
      <c r="CY412" s="31"/>
      <c r="DE412" s="31"/>
      <c r="DK412" s="31"/>
      <c r="DQ412" s="31"/>
      <c r="DW412" s="31"/>
      <c r="EC412" s="31"/>
      <c r="EI412" s="31"/>
      <c r="EO412" s="31"/>
      <c r="EU412" s="31"/>
      <c r="FA412" s="31"/>
    </row>
    <row r="413" spans="97:157" x14ac:dyDescent="0.15">
      <c r="CS413" s="31"/>
      <c r="CY413" s="31"/>
      <c r="DE413" s="31"/>
      <c r="DK413" s="31"/>
      <c r="DQ413" s="31"/>
      <c r="DW413" s="31"/>
      <c r="EC413" s="31"/>
      <c r="EI413" s="31"/>
      <c r="EO413" s="31"/>
      <c r="EU413" s="31"/>
      <c r="FA413" s="31"/>
    </row>
    <row r="414" spans="97:157" x14ac:dyDescent="0.15">
      <c r="CS414" s="31"/>
      <c r="CY414" s="31"/>
      <c r="DE414" s="31"/>
      <c r="DK414" s="31"/>
      <c r="DQ414" s="31"/>
      <c r="DW414" s="31"/>
      <c r="EC414" s="31"/>
      <c r="EI414" s="31"/>
      <c r="EO414" s="31"/>
      <c r="EU414" s="31"/>
      <c r="FA414" s="31"/>
    </row>
    <row r="415" spans="97:157" x14ac:dyDescent="0.15">
      <c r="CS415" s="31"/>
      <c r="CY415" s="31"/>
      <c r="DE415" s="31"/>
      <c r="DK415" s="31"/>
      <c r="DQ415" s="31"/>
      <c r="DW415" s="31"/>
      <c r="EC415" s="31"/>
      <c r="EI415" s="31"/>
      <c r="EO415" s="31"/>
      <c r="EU415" s="31"/>
      <c r="FA415" s="31"/>
    </row>
    <row r="416" spans="97:157" x14ac:dyDescent="0.15">
      <c r="CS416" s="31"/>
      <c r="CY416" s="31"/>
      <c r="DE416" s="31"/>
      <c r="DK416" s="31"/>
      <c r="DQ416" s="31"/>
      <c r="DW416" s="31"/>
      <c r="EC416" s="31"/>
      <c r="EI416" s="31"/>
      <c r="EO416" s="31"/>
      <c r="EU416" s="31"/>
      <c r="FA416" s="31"/>
    </row>
    <row r="417" spans="97:157" x14ac:dyDescent="0.15">
      <c r="CS417" s="31"/>
      <c r="CY417" s="31"/>
      <c r="DE417" s="31"/>
      <c r="DK417" s="31"/>
      <c r="DQ417" s="31"/>
      <c r="DW417" s="31"/>
      <c r="EC417" s="31"/>
      <c r="EI417" s="31"/>
      <c r="EO417" s="31"/>
      <c r="EU417" s="31"/>
      <c r="FA417" s="31"/>
    </row>
    <row r="418" spans="97:157" x14ac:dyDescent="0.15">
      <c r="CS418" s="31"/>
      <c r="CY418" s="31"/>
      <c r="DE418" s="31"/>
      <c r="DK418" s="31"/>
      <c r="DQ418" s="31"/>
      <c r="DW418" s="31"/>
      <c r="EC418" s="31"/>
      <c r="EI418" s="31"/>
      <c r="EO418" s="31"/>
      <c r="EU418" s="31"/>
      <c r="FA418" s="31"/>
    </row>
    <row r="419" spans="97:157" x14ac:dyDescent="0.15">
      <c r="CS419" s="31"/>
      <c r="CY419" s="31"/>
      <c r="DE419" s="31"/>
      <c r="DK419" s="31"/>
      <c r="DQ419" s="31"/>
      <c r="DW419" s="31"/>
      <c r="EC419" s="31"/>
      <c r="EI419" s="31"/>
      <c r="EO419" s="31"/>
      <c r="EU419" s="31"/>
      <c r="FA419" s="31"/>
    </row>
    <row r="420" spans="97:157" x14ac:dyDescent="0.15">
      <c r="CS420" s="31"/>
      <c r="CY420" s="31"/>
      <c r="DE420" s="31"/>
      <c r="DK420" s="31"/>
      <c r="DQ420" s="31"/>
      <c r="DW420" s="31"/>
      <c r="EC420" s="31"/>
      <c r="EI420" s="31"/>
      <c r="EO420" s="31"/>
      <c r="EU420" s="31"/>
      <c r="FA420" s="31"/>
    </row>
    <row r="421" spans="97:157" x14ac:dyDescent="0.15">
      <c r="CS421" s="31"/>
      <c r="CY421" s="31"/>
      <c r="DE421" s="31"/>
      <c r="DK421" s="31"/>
      <c r="DQ421" s="31"/>
      <c r="DW421" s="31"/>
      <c r="EC421" s="31"/>
      <c r="EI421" s="31"/>
      <c r="EO421" s="31"/>
      <c r="EU421" s="31"/>
      <c r="FA421" s="31"/>
    </row>
    <row r="422" spans="97:157" x14ac:dyDescent="0.15">
      <c r="CS422" s="31"/>
      <c r="CY422" s="31"/>
      <c r="DE422" s="31"/>
      <c r="DK422" s="31"/>
      <c r="DQ422" s="31"/>
      <c r="DW422" s="31"/>
      <c r="EC422" s="31"/>
      <c r="EI422" s="31"/>
      <c r="EO422" s="31"/>
      <c r="EU422" s="31"/>
      <c r="FA422" s="31"/>
    </row>
    <row r="423" spans="97:157" x14ac:dyDescent="0.15">
      <c r="CS423" s="31"/>
      <c r="CY423" s="31"/>
      <c r="DE423" s="31"/>
      <c r="DK423" s="31"/>
      <c r="DQ423" s="31"/>
      <c r="DW423" s="31"/>
      <c r="EC423" s="31"/>
      <c r="EI423" s="31"/>
      <c r="EO423" s="31"/>
      <c r="EU423" s="31"/>
      <c r="FA423" s="31"/>
    </row>
    <row r="424" spans="97:157" x14ac:dyDescent="0.15">
      <c r="CS424" s="31"/>
      <c r="CY424" s="31"/>
      <c r="DE424" s="31"/>
      <c r="DK424" s="31"/>
      <c r="DQ424" s="31"/>
      <c r="DW424" s="31"/>
      <c r="EC424" s="31"/>
      <c r="EI424" s="31"/>
      <c r="EO424" s="31"/>
      <c r="EU424" s="31"/>
      <c r="FA424" s="31"/>
    </row>
    <row r="425" spans="97:157" x14ac:dyDescent="0.15">
      <c r="CS425" s="31"/>
      <c r="CY425" s="31"/>
      <c r="DE425" s="31"/>
      <c r="DK425" s="31"/>
      <c r="DQ425" s="31"/>
      <c r="DW425" s="31"/>
      <c r="EC425" s="31"/>
      <c r="EI425" s="31"/>
      <c r="EO425" s="31"/>
      <c r="EU425" s="31"/>
      <c r="FA425" s="31"/>
    </row>
    <row r="426" spans="97:157" x14ac:dyDescent="0.15">
      <c r="CS426" s="31"/>
      <c r="CY426" s="31"/>
      <c r="DE426" s="31"/>
      <c r="DK426" s="31"/>
      <c r="DQ426" s="31"/>
      <c r="DW426" s="31"/>
      <c r="EC426" s="31"/>
      <c r="EI426" s="31"/>
      <c r="EO426" s="31"/>
      <c r="EU426" s="31"/>
      <c r="FA426" s="31"/>
    </row>
    <row r="427" spans="97:157" x14ac:dyDescent="0.15">
      <c r="CS427" s="31"/>
      <c r="CY427" s="31"/>
      <c r="DE427" s="31"/>
      <c r="DK427" s="31"/>
      <c r="DQ427" s="31"/>
      <c r="DW427" s="31"/>
      <c r="EC427" s="31"/>
      <c r="EI427" s="31"/>
      <c r="EO427" s="31"/>
      <c r="EU427" s="31"/>
      <c r="FA427" s="31"/>
    </row>
    <row r="428" spans="97:157" x14ac:dyDescent="0.15">
      <c r="CS428" s="31"/>
      <c r="CY428" s="31"/>
      <c r="DE428" s="31"/>
      <c r="DK428" s="31"/>
      <c r="DQ428" s="31"/>
      <c r="DW428" s="31"/>
      <c r="EC428" s="31"/>
      <c r="EI428" s="31"/>
      <c r="EO428" s="31"/>
      <c r="EU428" s="31"/>
      <c r="FA428" s="31"/>
    </row>
    <row r="429" spans="97:157" x14ac:dyDescent="0.15">
      <c r="CS429" s="31"/>
      <c r="CY429" s="31"/>
      <c r="DE429" s="31"/>
      <c r="DK429" s="31"/>
      <c r="DQ429" s="31"/>
      <c r="DW429" s="31"/>
      <c r="EC429" s="31"/>
      <c r="EI429" s="31"/>
      <c r="EO429" s="31"/>
      <c r="EU429" s="31"/>
      <c r="FA429" s="31"/>
    </row>
    <row r="430" spans="97:157" x14ac:dyDescent="0.15">
      <c r="CS430" s="31"/>
      <c r="CY430" s="31"/>
      <c r="DE430" s="31"/>
      <c r="DK430" s="31"/>
      <c r="DQ430" s="31"/>
      <c r="DW430" s="31"/>
      <c r="EC430" s="31"/>
      <c r="EI430" s="31"/>
      <c r="EO430" s="31"/>
      <c r="EU430" s="31"/>
      <c r="FA430" s="31"/>
    </row>
    <row r="431" spans="97:157" x14ac:dyDescent="0.15">
      <c r="CS431" s="31"/>
      <c r="CY431" s="31"/>
      <c r="DE431" s="31"/>
      <c r="DK431" s="31"/>
      <c r="DQ431" s="31"/>
      <c r="DW431" s="31"/>
      <c r="EC431" s="31"/>
      <c r="EI431" s="31"/>
      <c r="EO431" s="31"/>
      <c r="EU431" s="31"/>
      <c r="FA431" s="31"/>
    </row>
    <row r="432" spans="97:157" x14ac:dyDescent="0.15">
      <c r="CS432" s="31"/>
      <c r="CY432" s="31"/>
      <c r="DE432" s="31"/>
      <c r="DK432" s="31"/>
      <c r="DQ432" s="31"/>
      <c r="DW432" s="31"/>
      <c r="EC432" s="31"/>
      <c r="EI432" s="31"/>
      <c r="EO432" s="31"/>
      <c r="EU432" s="31"/>
      <c r="FA432" s="31"/>
    </row>
    <row r="433" spans="97:157" x14ac:dyDescent="0.15">
      <c r="CS433" s="31"/>
      <c r="CY433" s="31"/>
      <c r="DE433" s="31"/>
      <c r="DK433" s="31"/>
      <c r="DQ433" s="31"/>
      <c r="DW433" s="31"/>
      <c r="EC433" s="31"/>
      <c r="EI433" s="31"/>
      <c r="EO433" s="31"/>
      <c r="EU433" s="31"/>
      <c r="FA433" s="31"/>
    </row>
    <row r="434" spans="97:157" x14ac:dyDescent="0.15">
      <c r="CS434" s="31"/>
      <c r="CY434" s="31"/>
      <c r="DE434" s="31"/>
      <c r="DK434" s="31"/>
      <c r="DQ434" s="31"/>
      <c r="DW434" s="31"/>
      <c r="EC434" s="31"/>
      <c r="EI434" s="31"/>
      <c r="EO434" s="31"/>
      <c r="EU434" s="31"/>
      <c r="FA434" s="31"/>
    </row>
    <row r="435" spans="97:157" x14ac:dyDescent="0.15">
      <c r="CS435" s="31"/>
      <c r="CY435" s="31"/>
      <c r="DE435" s="31"/>
      <c r="DK435" s="31"/>
      <c r="DQ435" s="31"/>
      <c r="DW435" s="31"/>
      <c r="EC435" s="31"/>
      <c r="EI435" s="31"/>
      <c r="EO435" s="31"/>
      <c r="EU435" s="31"/>
      <c r="FA435" s="31"/>
    </row>
    <row r="436" spans="97:157" x14ac:dyDescent="0.15">
      <c r="CS436" s="31"/>
      <c r="CY436" s="31"/>
      <c r="DE436" s="31"/>
      <c r="DK436" s="31"/>
      <c r="DQ436" s="31"/>
      <c r="DW436" s="31"/>
      <c r="EC436" s="31"/>
      <c r="EI436" s="31"/>
      <c r="EO436" s="31"/>
      <c r="EU436" s="31"/>
      <c r="FA436" s="31"/>
    </row>
    <row r="437" spans="97:157" x14ac:dyDescent="0.15">
      <c r="CS437" s="31"/>
      <c r="CY437" s="31"/>
      <c r="DE437" s="31"/>
      <c r="DK437" s="31"/>
      <c r="DQ437" s="31"/>
      <c r="DW437" s="31"/>
      <c r="EC437" s="31"/>
      <c r="EI437" s="31"/>
      <c r="EO437" s="31"/>
      <c r="EU437" s="31"/>
      <c r="FA437" s="31"/>
    </row>
    <row r="438" spans="97:157" x14ac:dyDescent="0.15">
      <c r="CS438" s="31"/>
      <c r="CY438" s="31"/>
      <c r="DE438" s="31"/>
      <c r="DK438" s="31"/>
      <c r="DQ438" s="31"/>
      <c r="DW438" s="31"/>
      <c r="EC438" s="31"/>
      <c r="EI438" s="31"/>
      <c r="EO438" s="31"/>
      <c r="EU438" s="31"/>
      <c r="FA438" s="31"/>
    </row>
    <row r="439" spans="97:157" x14ac:dyDescent="0.15">
      <c r="CS439" s="31"/>
      <c r="CY439" s="31"/>
      <c r="DE439" s="31"/>
      <c r="DK439" s="31"/>
      <c r="DQ439" s="31"/>
      <c r="DW439" s="31"/>
      <c r="EC439" s="31"/>
      <c r="EI439" s="31"/>
      <c r="EO439" s="31"/>
      <c r="EU439" s="31"/>
      <c r="FA439" s="31"/>
    </row>
    <row r="440" spans="97:157" x14ac:dyDescent="0.15">
      <c r="CS440" s="31"/>
      <c r="CY440" s="31"/>
      <c r="DE440" s="31"/>
      <c r="DK440" s="31"/>
      <c r="DQ440" s="31"/>
      <c r="DW440" s="31"/>
      <c r="EC440" s="31"/>
      <c r="EI440" s="31"/>
      <c r="EO440" s="31"/>
      <c r="EU440" s="31"/>
      <c r="FA440" s="31"/>
    </row>
    <row r="441" spans="97:157" x14ac:dyDescent="0.15">
      <c r="CS441" s="31"/>
      <c r="CY441" s="31"/>
      <c r="DE441" s="31"/>
      <c r="DK441" s="31"/>
      <c r="DQ441" s="31"/>
      <c r="DW441" s="31"/>
      <c r="EC441" s="31"/>
      <c r="EI441" s="31"/>
      <c r="EO441" s="31"/>
      <c r="EU441" s="31"/>
      <c r="FA441" s="31"/>
    </row>
    <row r="442" spans="97:157" x14ac:dyDescent="0.15">
      <c r="CS442" s="31"/>
      <c r="CY442" s="31"/>
      <c r="DE442" s="31"/>
      <c r="DK442" s="31"/>
      <c r="DQ442" s="31"/>
      <c r="DW442" s="31"/>
      <c r="EC442" s="31"/>
      <c r="EI442" s="31"/>
      <c r="EO442" s="31"/>
      <c r="EU442" s="31"/>
      <c r="FA442" s="31"/>
    </row>
    <row r="443" spans="97:157" x14ac:dyDescent="0.15">
      <c r="CS443" s="31"/>
      <c r="CY443" s="31"/>
      <c r="DE443" s="31"/>
      <c r="DK443" s="31"/>
      <c r="DQ443" s="31"/>
      <c r="DW443" s="31"/>
      <c r="EC443" s="31"/>
      <c r="EI443" s="31"/>
      <c r="EO443" s="31"/>
      <c r="EU443" s="31"/>
      <c r="FA443" s="31"/>
    </row>
    <row r="444" spans="97:157" x14ac:dyDescent="0.15">
      <c r="CS444" s="31"/>
      <c r="CY444" s="31"/>
      <c r="DE444" s="31"/>
      <c r="DK444" s="31"/>
      <c r="DQ444" s="31"/>
      <c r="DW444" s="31"/>
      <c r="EC444" s="31"/>
      <c r="EI444" s="31"/>
      <c r="EO444" s="31"/>
      <c r="EU444" s="31"/>
      <c r="FA444" s="31"/>
    </row>
    <row r="445" spans="97:157" x14ac:dyDescent="0.15">
      <c r="CS445" s="31"/>
      <c r="CY445" s="31"/>
      <c r="DE445" s="31"/>
      <c r="DK445" s="31"/>
      <c r="DQ445" s="31"/>
      <c r="DW445" s="31"/>
      <c r="EC445" s="31"/>
      <c r="EI445" s="31"/>
      <c r="EO445" s="31"/>
      <c r="EU445" s="31"/>
      <c r="FA445" s="31"/>
    </row>
    <row r="446" spans="97:157" x14ac:dyDescent="0.15">
      <c r="CS446" s="31"/>
      <c r="CY446" s="31"/>
      <c r="DE446" s="31"/>
      <c r="DK446" s="31"/>
      <c r="DQ446" s="31"/>
      <c r="DW446" s="31"/>
      <c r="EC446" s="31"/>
      <c r="EI446" s="31"/>
      <c r="EO446" s="31"/>
      <c r="EU446" s="31"/>
      <c r="FA446" s="31"/>
    </row>
    <row r="447" spans="97:157" x14ac:dyDescent="0.15">
      <c r="CS447" s="31"/>
      <c r="CY447" s="31"/>
      <c r="DE447" s="31"/>
      <c r="DK447" s="31"/>
      <c r="DQ447" s="31"/>
      <c r="DW447" s="31"/>
      <c r="EC447" s="31"/>
      <c r="EI447" s="31"/>
      <c r="EO447" s="31"/>
      <c r="EU447" s="31"/>
      <c r="FA447" s="31"/>
    </row>
    <row r="448" spans="97:157" x14ac:dyDescent="0.15">
      <c r="CS448" s="31"/>
      <c r="CY448" s="31"/>
      <c r="DE448" s="31"/>
      <c r="DK448" s="31"/>
      <c r="DQ448" s="31"/>
      <c r="DW448" s="31"/>
      <c r="EC448" s="31"/>
      <c r="EI448" s="31"/>
      <c r="EO448" s="31"/>
      <c r="EU448" s="31"/>
      <c r="FA448" s="31"/>
    </row>
    <row r="449" spans="97:157" x14ac:dyDescent="0.15">
      <c r="CS449" s="31"/>
      <c r="CY449" s="31"/>
      <c r="DE449" s="31"/>
      <c r="DK449" s="31"/>
      <c r="DQ449" s="31"/>
      <c r="DW449" s="31"/>
      <c r="EC449" s="31"/>
      <c r="EI449" s="31"/>
      <c r="EO449" s="31"/>
      <c r="EU449" s="31"/>
      <c r="FA449" s="31"/>
    </row>
    <row r="450" spans="97:157" x14ac:dyDescent="0.15">
      <c r="CS450" s="31"/>
      <c r="CY450" s="31"/>
      <c r="DE450" s="31"/>
      <c r="DK450" s="31"/>
      <c r="DQ450" s="31"/>
      <c r="DW450" s="31"/>
      <c r="EC450" s="31"/>
      <c r="EI450" s="31"/>
      <c r="EO450" s="31"/>
      <c r="EU450" s="31"/>
      <c r="FA450" s="31"/>
    </row>
    <row r="451" spans="97:157" x14ac:dyDescent="0.15">
      <c r="CS451" s="31"/>
      <c r="CY451" s="31"/>
      <c r="DE451" s="31"/>
      <c r="DK451" s="31"/>
      <c r="DQ451" s="31"/>
      <c r="DW451" s="31"/>
      <c r="EC451" s="31"/>
      <c r="EI451" s="31"/>
      <c r="EO451" s="31"/>
      <c r="EU451" s="31"/>
      <c r="FA451" s="31"/>
    </row>
    <row r="452" spans="97:157" x14ac:dyDescent="0.15">
      <c r="CS452" s="31"/>
      <c r="CY452" s="31"/>
      <c r="DE452" s="31"/>
      <c r="DK452" s="31"/>
      <c r="DQ452" s="31"/>
      <c r="DW452" s="31"/>
      <c r="EC452" s="31"/>
      <c r="EI452" s="31"/>
      <c r="EO452" s="31"/>
      <c r="EU452" s="31"/>
      <c r="FA452" s="31"/>
    </row>
    <row r="453" spans="97:157" x14ac:dyDescent="0.15">
      <c r="CS453" s="31"/>
      <c r="CY453" s="31"/>
      <c r="DE453" s="31"/>
      <c r="DK453" s="31"/>
      <c r="DQ453" s="31"/>
      <c r="DW453" s="31"/>
      <c r="EC453" s="31"/>
      <c r="EI453" s="31"/>
      <c r="EO453" s="31"/>
      <c r="EU453" s="31"/>
      <c r="FA453" s="31"/>
    </row>
    <row r="454" spans="97:157" x14ac:dyDescent="0.15">
      <c r="CS454" s="31"/>
      <c r="CY454" s="31"/>
      <c r="DE454" s="31"/>
      <c r="DK454" s="31"/>
      <c r="DQ454" s="31"/>
      <c r="DW454" s="31"/>
      <c r="EC454" s="31"/>
      <c r="EI454" s="31"/>
      <c r="EO454" s="31"/>
      <c r="EU454" s="31"/>
      <c r="FA454" s="31"/>
    </row>
    <row r="455" spans="97:157" x14ac:dyDescent="0.15">
      <c r="CS455" s="31"/>
      <c r="CY455" s="31"/>
      <c r="DE455" s="31"/>
      <c r="DK455" s="31"/>
      <c r="DQ455" s="31"/>
      <c r="DW455" s="31"/>
      <c r="EC455" s="31"/>
      <c r="EI455" s="31"/>
      <c r="EO455" s="31"/>
      <c r="EU455" s="31"/>
      <c r="FA455" s="31"/>
    </row>
    <row r="456" spans="97:157" x14ac:dyDescent="0.15">
      <c r="CS456" s="31"/>
      <c r="CY456" s="31"/>
      <c r="DE456" s="31"/>
      <c r="DK456" s="31"/>
      <c r="DQ456" s="31"/>
      <c r="DW456" s="31"/>
      <c r="EC456" s="31"/>
      <c r="EI456" s="31"/>
      <c r="EO456" s="31"/>
      <c r="EU456" s="31"/>
      <c r="FA456" s="31"/>
    </row>
    <row r="457" spans="97:157" x14ac:dyDescent="0.15">
      <c r="CS457" s="31"/>
      <c r="CY457" s="31"/>
      <c r="DE457" s="31"/>
      <c r="DK457" s="31"/>
      <c r="DQ457" s="31"/>
      <c r="DW457" s="31"/>
      <c r="EC457" s="31"/>
      <c r="EI457" s="31"/>
      <c r="EO457" s="31"/>
      <c r="EU457" s="31"/>
      <c r="FA457" s="31"/>
    </row>
    <row r="458" spans="97:157" x14ac:dyDescent="0.15">
      <c r="CS458" s="31"/>
      <c r="CY458" s="31"/>
      <c r="DE458" s="31"/>
      <c r="DK458" s="31"/>
      <c r="DQ458" s="31"/>
      <c r="DW458" s="31"/>
      <c r="EC458" s="31"/>
      <c r="EI458" s="31"/>
      <c r="EO458" s="31"/>
      <c r="EU458" s="31"/>
      <c r="FA458" s="31"/>
    </row>
    <row r="459" spans="97:157" x14ac:dyDescent="0.15">
      <c r="CS459" s="31"/>
      <c r="CY459" s="31"/>
      <c r="DE459" s="31"/>
      <c r="DK459" s="31"/>
      <c r="DQ459" s="31"/>
      <c r="DW459" s="31"/>
      <c r="EC459" s="31"/>
      <c r="EI459" s="31"/>
      <c r="EO459" s="31"/>
      <c r="EU459" s="31"/>
      <c r="FA459" s="31"/>
    </row>
    <row r="460" spans="97:157" x14ac:dyDescent="0.15">
      <c r="CS460" s="31"/>
      <c r="CY460" s="31"/>
      <c r="DE460" s="31"/>
      <c r="DK460" s="31"/>
      <c r="DQ460" s="31"/>
      <c r="DW460" s="31"/>
      <c r="EC460" s="31"/>
      <c r="EI460" s="31"/>
      <c r="EO460" s="31"/>
      <c r="EU460" s="31"/>
      <c r="FA460" s="31"/>
    </row>
    <row r="461" spans="97:157" x14ac:dyDescent="0.15">
      <c r="CS461" s="31"/>
      <c r="CY461" s="31"/>
      <c r="DE461" s="31"/>
      <c r="DK461" s="31"/>
      <c r="DQ461" s="31"/>
      <c r="DW461" s="31"/>
      <c r="EC461" s="31"/>
      <c r="EI461" s="31"/>
      <c r="EO461" s="31"/>
      <c r="EU461" s="31"/>
      <c r="FA461" s="31"/>
    </row>
    <row r="462" spans="97:157" x14ac:dyDescent="0.15">
      <c r="CS462" s="31"/>
      <c r="CY462" s="31"/>
      <c r="DE462" s="31"/>
      <c r="DK462" s="31"/>
      <c r="DQ462" s="31"/>
      <c r="DW462" s="31"/>
      <c r="EC462" s="31"/>
      <c r="EI462" s="31"/>
      <c r="EO462" s="31"/>
      <c r="EU462" s="31"/>
      <c r="FA462" s="31"/>
    </row>
    <row r="463" spans="97:157" x14ac:dyDescent="0.15">
      <c r="CS463" s="31"/>
      <c r="CY463" s="31"/>
      <c r="DE463" s="31"/>
      <c r="DK463" s="31"/>
      <c r="DQ463" s="31"/>
      <c r="DW463" s="31"/>
      <c r="EC463" s="31"/>
      <c r="EI463" s="31"/>
      <c r="EO463" s="31"/>
      <c r="EU463" s="31"/>
      <c r="FA463" s="31"/>
    </row>
    <row r="464" spans="97:157" x14ac:dyDescent="0.15">
      <c r="CS464" s="31"/>
      <c r="CY464" s="31"/>
      <c r="DE464" s="31"/>
      <c r="DK464" s="31"/>
      <c r="DQ464" s="31"/>
      <c r="DW464" s="31"/>
      <c r="EC464" s="31"/>
      <c r="EI464" s="31"/>
      <c r="EO464" s="31"/>
      <c r="EU464" s="31"/>
      <c r="FA464" s="31"/>
    </row>
    <row r="465" spans="97:157" x14ac:dyDescent="0.15">
      <c r="CS465" s="31"/>
      <c r="CY465" s="31"/>
      <c r="DE465" s="31"/>
      <c r="DK465" s="31"/>
      <c r="DQ465" s="31"/>
      <c r="DW465" s="31"/>
      <c r="EC465" s="31"/>
      <c r="EI465" s="31"/>
      <c r="EO465" s="31"/>
      <c r="EU465" s="31"/>
      <c r="FA465" s="31"/>
    </row>
    <row r="466" spans="97:157" x14ac:dyDescent="0.15">
      <c r="CS466" s="31"/>
      <c r="CY466" s="31"/>
      <c r="DE466" s="31"/>
      <c r="DK466" s="31"/>
      <c r="DQ466" s="31"/>
      <c r="DW466" s="31"/>
      <c r="EC466" s="31"/>
      <c r="EI466" s="31"/>
      <c r="EO466" s="31"/>
      <c r="EU466" s="31"/>
      <c r="FA466" s="31"/>
    </row>
    <row r="467" spans="97:157" x14ac:dyDescent="0.15">
      <c r="CS467" s="31"/>
      <c r="CY467" s="31"/>
      <c r="DE467" s="31"/>
      <c r="DK467" s="31"/>
      <c r="DQ467" s="31"/>
      <c r="DW467" s="31"/>
      <c r="EC467" s="31"/>
      <c r="EI467" s="31"/>
      <c r="EO467" s="31"/>
      <c r="EU467" s="31"/>
      <c r="FA467" s="31"/>
    </row>
    <row r="468" spans="97:157" x14ac:dyDescent="0.15">
      <c r="CS468" s="31"/>
      <c r="CY468" s="31"/>
      <c r="DE468" s="31"/>
      <c r="DK468" s="31"/>
      <c r="DQ468" s="31"/>
      <c r="DW468" s="31"/>
      <c r="EC468" s="31"/>
      <c r="EI468" s="31"/>
      <c r="EO468" s="31"/>
      <c r="EU468" s="31"/>
      <c r="FA468" s="31"/>
    </row>
    <row r="469" spans="97:157" x14ac:dyDescent="0.15">
      <c r="CS469" s="31"/>
      <c r="CY469" s="31"/>
      <c r="DE469" s="31"/>
      <c r="DK469" s="31"/>
      <c r="DQ469" s="31"/>
      <c r="DW469" s="31"/>
      <c r="EC469" s="31"/>
      <c r="EI469" s="31"/>
      <c r="EO469" s="31"/>
      <c r="EU469" s="31"/>
      <c r="FA469" s="31"/>
    </row>
    <row r="470" spans="97:157" x14ac:dyDescent="0.15">
      <c r="CS470" s="31"/>
      <c r="CY470" s="31"/>
      <c r="DE470" s="31"/>
      <c r="DK470" s="31"/>
      <c r="DQ470" s="31"/>
      <c r="DW470" s="31"/>
      <c r="EC470" s="31"/>
      <c r="EI470" s="31"/>
      <c r="EO470" s="31"/>
      <c r="EU470" s="31"/>
      <c r="FA470" s="31"/>
    </row>
    <row r="471" spans="97:157" x14ac:dyDescent="0.15">
      <c r="CS471" s="31"/>
      <c r="CY471" s="31"/>
      <c r="DE471" s="31"/>
      <c r="DK471" s="31"/>
      <c r="DQ471" s="31"/>
      <c r="DW471" s="31"/>
      <c r="EC471" s="31"/>
      <c r="EI471" s="31"/>
      <c r="EO471" s="31"/>
      <c r="EU471" s="31"/>
      <c r="FA471" s="31"/>
    </row>
    <row r="472" spans="97:157" x14ac:dyDescent="0.15">
      <c r="CS472" s="31"/>
      <c r="CY472" s="31"/>
      <c r="DE472" s="31"/>
      <c r="DK472" s="31"/>
      <c r="DQ472" s="31"/>
      <c r="DW472" s="31"/>
      <c r="EC472" s="31"/>
      <c r="EI472" s="31"/>
      <c r="EO472" s="31"/>
      <c r="EU472" s="31"/>
      <c r="FA472" s="31"/>
    </row>
    <row r="473" spans="97:157" x14ac:dyDescent="0.15">
      <c r="CS473" s="31"/>
      <c r="CY473" s="31"/>
      <c r="DE473" s="31"/>
      <c r="DK473" s="31"/>
      <c r="DQ473" s="31"/>
      <c r="DW473" s="31"/>
      <c r="EC473" s="31"/>
      <c r="EI473" s="31"/>
      <c r="EO473" s="31"/>
      <c r="EU473" s="31"/>
      <c r="FA473" s="31"/>
    </row>
    <row r="474" spans="97:157" x14ac:dyDescent="0.15">
      <c r="CS474" s="31"/>
      <c r="CY474" s="31"/>
      <c r="DE474" s="31"/>
      <c r="DK474" s="31"/>
      <c r="DQ474" s="31"/>
      <c r="DW474" s="31"/>
      <c r="EC474" s="31"/>
      <c r="EI474" s="31"/>
      <c r="EO474" s="31"/>
      <c r="EU474" s="31"/>
      <c r="FA474" s="31"/>
    </row>
    <row r="475" spans="97:157" x14ac:dyDescent="0.15">
      <c r="CS475" s="31"/>
      <c r="CY475" s="31"/>
      <c r="DE475" s="31"/>
      <c r="DK475" s="31"/>
      <c r="DQ475" s="31"/>
      <c r="DW475" s="31"/>
      <c r="EC475" s="31"/>
      <c r="EI475" s="31"/>
      <c r="EO475" s="31"/>
      <c r="EU475" s="31"/>
      <c r="FA475" s="31"/>
    </row>
    <row r="476" spans="97:157" x14ac:dyDescent="0.15">
      <c r="CS476" s="31"/>
      <c r="CY476" s="31"/>
      <c r="DE476" s="31"/>
      <c r="DK476" s="31"/>
      <c r="DQ476" s="31"/>
      <c r="DW476" s="31"/>
      <c r="EC476" s="31"/>
      <c r="EI476" s="31"/>
      <c r="EO476" s="31"/>
      <c r="EU476" s="31"/>
      <c r="FA476" s="31"/>
    </row>
    <row r="477" spans="97:157" x14ac:dyDescent="0.15">
      <c r="CS477" s="31"/>
      <c r="CY477" s="31"/>
      <c r="DE477" s="31"/>
      <c r="DK477" s="31"/>
      <c r="DQ477" s="31"/>
      <c r="DW477" s="31"/>
      <c r="EC477" s="31"/>
      <c r="EI477" s="31"/>
      <c r="EO477" s="31"/>
      <c r="EU477" s="31"/>
      <c r="FA477" s="31"/>
    </row>
    <row r="478" spans="97:157" x14ac:dyDescent="0.15">
      <c r="CS478" s="31"/>
      <c r="CY478" s="31"/>
      <c r="DE478" s="31"/>
      <c r="DK478" s="31"/>
      <c r="DQ478" s="31"/>
      <c r="DW478" s="31"/>
      <c r="EC478" s="31"/>
      <c r="EI478" s="31"/>
      <c r="EO478" s="31"/>
      <c r="EU478" s="31"/>
      <c r="FA478" s="31"/>
    </row>
    <row r="479" spans="97:157" x14ac:dyDescent="0.15">
      <c r="CS479" s="31"/>
      <c r="CY479" s="31"/>
      <c r="DE479" s="31"/>
      <c r="DK479" s="31"/>
      <c r="DQ479" s="31"/>
      <c r="DW479" s="31"/>
      <c r="EC479" s="31"/>
      <c r="EI479" s="31"/>
      <c r="EO479" s="31"/>
      <c r="EU479" s="31"/>
      <c r="FA479" s="31"/>
    </row>
    <row r="480" spans="97:157" x14ac:dyDescent="0.15">
      <c r="CS480" s="31"/>
      <c r="CY480" s="31"/>
      <c r="DE480" s="31"/>
      <c r="DK480" s="31"/>
      <c r="DQ480" s="31"/>
      <c r="DW480" s="31"/>
      <c r="EC480" s="31"/>
      <c r="EI480" s="31"/>
      <c r="EO480" s="31"/>
      <c r="EU480" s="31"/>
      <c r="FA480" s="31"/>
    </row>
    <row r="481" spans="97:157" x14ac:dyDescent="0.15">
      <c r="CS481" s="31"/>
      <c r="CY481" s="31"/>
      <c r="DE481" s="31"/>
      <c r="DK481" s="31"/>
      <c r="DQ481" s="31"/>
      <c r="DW481" s="31"/>
      <c r="EC481" s="31"/>
      <c r="EI481" s="31"/>
      <c r="EO481" s="31"/>
      <c r="EU481" s="31"/>
      <c r="FA481" s="31"/>
    </row>
    <row r="482" spans="97:157" x14ac:dyDescent="0.15">
      <c r="CS482" s="31"/>
      <c r="CY482" s="31"/>
      <c r="DE482" s="31"/>
      <c r="DK482" s="31"/>
      <c r="DQ482" s="31"/>
      <c r="DW482" s="31"/>
      <c r="EC482" s="31"/>
      <c r="EI482" s="31"/>
      <c r="EO482" s="31"/>
      <c r="EU482" s="31"/>
      <c r="FA482" s="31"/>
    </row>
  </sheetData>
  <sortState ref="A3:IV55">
    <sortCondition descending="1" ref="FN3:FN55"/>
    <sortCondition descending="1" ref="FK3:FK55"/>
    <sortCondition descending="1" ref="FJ3:FJ55"/>
  </sortState>
  <mergeCells count="29">
    <mergeCell ref="AB1:AF1"/>
    <mergeCell ref="DV1:EA1"/>
    <mergeCell ref="AG1:AK1"/>
    <mergeCell ref="AL1:AP1"/>
    <mergeCell ref="AQ1:AV1"/>
    <mergeCell ref="BC1:BH1"/>
    <mergeCell ref="BN1:BS1"/>
    <mergeCell ref="BT1:BY1"/>
    <mergeCell ref="BI1:BM1"/>
    <mergeCell ref="AW1:BB1"/>
    <mergeCell ref="C1:G1"/>
    <mergeCell ref="H1:L1"/>
    <mergeCell ref="M1:Q1"/>
    <mergeCell ref="R1:V1"/>
    <mergeCell ref="W1:AA1"/>
    <mergeCell ref="FF1:FN1"/>
    <mergeCell ref="BZ1:CE1"/>
    <mergeCell ref="CL1:CQ1"/>
    <mergeCell ref="CR1:CW1"/>
    <mergeCell ref="EN1:ES1"/>
    <mergeCell ref="CX1:DC1"/>
    <mergeCell ref="DD1:DI1"/>
    <mergeCell ref="DJ1:DO1"/>
    <mergeCell ref="CF1:CK1"/>
    <mergeCell ref="DP1:DU1"/>
    <mergeCell ref="EB1:EG1"/>
    <mergeCell ref="EH1:EM1"/>
    <mergeCell ref="EZ1:FE1"/>
    <mergeCell ref="ET1:EY1"/>
  </mergeCells>
  <phoneticPr fontId="5" type="noConversion"/>
  <pageMargins left="0.35" right="0.55000000000000004" top="0.8" bottom="0.51" header="0.2" footer="0.5"/>
  <pageSetup scale="61" orientation="portrait" horizontalDpi="4294967292" verticalDpi="4294967292"/>
  <headerFooter>
    <oddHeader>&amp;L&amp;"Arial,Vet"&amp;18SGS-Bekertoernooi voor clubviertallen vanaf 1991-1992</oddHeader>
  </headerFooter>
  <colBreaks count="6" manualBreakCount="6">
    <brk id="22" max="63" man="1"/>
    <brk id="42" max="63" man="1"/>
    <brk id="65" max="63" man="1"/>
    <brk id="89" max="63" man="1"/>
    <brk id="113" max="1048575" man="1" pt="1"/>
    <brk id="143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985"/>
  <sheetViews>
    <sheetView zoomScaleNormal="100" zoomScaleSheetLayoutView="100" zoomScalePageLayoutView="125" workbookViewId="0">
      <pane xSplit="2" ySplit="3" topLeftCell="BV4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baseColWidth="10" defaultColWidth="8.83203125" defaultRowHeight="13" x14ac:dyDescent="0.15"/>
  <cols>
    <col min="1" max="1" width="3.33203125" style="15" customWidth="1"/>
    <col min="2" max="2" width="21" style="179" customWidth="1"/>
    <col min="3" max="3" width="3" bestFit="1" customWidth="1"/>
    <col min="4" max="4" width="3.5" bestFit="1" customWidth="1"/>
    <col min="5" max="6" width="4.33203125" customWidth="1"/>
    <col min="7" max="7" width="2.83203125" style="179" bestFit="1" customWidth="1"/>
    <col min="8" max="8" width="3" bestFit="1" customWidth="1"/>
    <col min="9" max="9" width="2" bestFit="1" customWidth="1"/>
    <col min="10" max="11" width="4.33203125" customWidth="1"/>
    <col min="12" max="12" width="2.83203125" style="179" bestFit="1" customWidth="1"/>
    <col min="13" max="13" width="3.5" bestFit="1" customWidth="1"/>
    <col min="14" max="14" width="2" bestFit="1" customWidth="1"/>
    <col min="15" max="16" width="4.33203125" customWidth="1"/>
    <col min="17" max="17" width="2.83203125" style="179" bestFit="1" customWidth="1"/>
    <col min="18" max="18" width="3.5" bestFit="1" customWidth="1"/>
    <col min="19" max="19" width="2" bestFit="1" customWidth="1"/>
    <col min="20" max="21" width="4.33203125" customWidth="1"/>
    <col min="22" max="22" width="2.83203125" style="179" bestFit="1" customWidth="1"/>
    <col min="23" max="23" width="3" bestFit="1" customWidth="1"/>
    <col min="24" max="24" width="2" bestFit="1" customWidth="1"/>
    <col min="25" max="26" width="4.33203125" customWidth="1"/>
    <col min="27" max="27" width="2.83203125" style="179" bestFit="1" customWidth="1"/>
    <col min="28" max="29" width="3" bestFit="1" customWidth="1"/>
    <col min="30" max="31" width="4.33203125" customWidth="1"/>
    <col min="32" max="32" width="2.83203125" style="179" bestFit="1" customWidth="1"/>
    <col min="33" max="34" width="3" bestFit="1" customWidth="1"/>
    <col min="35" max="36" width="4.33203125" bestFit="1" customWidth="1"/>
    <col min="37" max="37" width="2.83203125" style="179" bestFit="1" customWidth="1"/>
    <col min="38" max="39" width="3.5" bestFit="1" customWidth="1"/>
    <col min="40" max="41" width="4.33203125" bestFit="1" customWidth="1"/>
    <col min="42" max="42" width="2.83203125" style="179" bestFit="1" customWidth="1"/>
    <col min="43" max="43" width="3" style="31" bestFit="1" customWidth="1"/>
    <col min="44" max="44" width="2" style="31" bestFit="1" customWidth="1"/>
    <col min="45" max="46" width="4.33203125" style="31" bestFit="1" customWidth="1"/>
    <col min="47" max="47" width="2.83203125" style="179" bestFit="1" customWidth="1"/>
    <col min="48" max="48" width="3" style="31" bestFit="1" customWidth="1"/>
    <col min="49" max="49" width="3.5" style="31" bestFit="1" customWidth="1"/>
    <col min="50" max="51" width="4.33203125" style="31" bestFit="1" customWidth="1"/>
    <col min="52" max="52" width="2.83203125" style="179" bestFit="1" customWidth="1"/>
    <col min="53" max="54" width="3" style="31" bestFit="1" customWidth="1"/>
    <col min="55" max="56" width="4.33203125" style="31" bestFit="1" customWidth="1"/>
    <col min="57" max="57" width="2.83203125" style="179" bestFit="1" customWidth="1"/>
    <col min="58" max="59" width="3" style="31" bestFit="1" customWidth="1"/>
    <col min="60" max="61" width="4.33203125" style="31" bestFit="1" customWidth="1"/>
    <col min="62" max="62" width="2.83203125" style="179" bestFit="1" customWidth="1"/>
    <col min="63" max="63" width="4.1640625" style="31" bestFit="1" customWidth="1"/>
    <col min="64" max="65" width="3" style="31" bestFit="1" customWidth="1"/>
    <col min="66" max="67" width="4.33203125" style="31" bestFit="1" customWidth="1"/>
    <col min="68" max="68" width="3" style="179" bestFit="1" customWidth="1"/>
    <col min="69" max="69" width="4.1640625" style="31" bestFit="1" customWidth="1"/>
    <col min="70" max="71" width="3.5" style="31" bestFit="1" customWidth="1"/>
    <col min="72" max="73" width="4.33203125" style="31" bestFit="1" customWidth="1"/>
    <col min="74" max="74" width="2.83203125" style="179" bestFit="1" customWidth="1"/>
    <col min="75" max="75" width="4.1640625" style="31" bestFit="1" customWidth="1"/>
    <col min="76" max="77" width="2" style="31" bestFit="1" customWidth="1"/>
    <col min="78" max="79" width="4.33203125" style="31" bestFit="1" customWidth="1"/>
    <col min="80" max="80" width="2.83203125" style="179" bestFit="1" customWidth="1"/>
    <col min="81" max="81" width="4.1640625" style="31" bestFit="1" customWidth="1"/>
    <col min="82" max="82" width="3" style="31" bestFit="1" customWidth="1"/>
    <col min="83" max="83" width="3.5" style="31" bestFit="1" customWidth="1"/>
    <col min="84" max="85" width="4.33203125" style="31" bestFit="1" customWidth="1"/>
    <col min="86" max="86" width="3.5" style="179" bestFit="1" customWidth="1"/>
    <col min="87" max="87" width="4.1640625" style="31" bestFit="1" customWidth="1"/>
    <col min="88" max="89" width="3.5" style="31" bestFit="1" customWidth="1"/>
    <col min="90" max="91" width="4.33203125" style="31" bestFit="1" customWidth="1"/>
    <col min="92" max="92" width="2.83203125" style="179" bestFit="1" customWidth="1"/>
    <col min="93" max="93" width="4.1640625" style="31" bestFit="1" customWidth="1"/>
    <col min="94" max="95" width="3" style="31" bestFit="1" customWidth="1"/>
    <col min="96" max="97" width="4.33203125" style="31" bestFit="1" customWidth="1"/>
    <col min="98" max="98" width="2.83203125" style="179" bestFit="1" customWidth="1"/>
    <col min="99" max="99" width="4.1640625" style="31" bestFit="1" customWidth="1"/>
    <col min="100" max="101" width="3" style="31" bestFit="1" customWidth="1"/>
    <col min="102" max="103" width="4.33203125" style="31" bestFit="1" customWidth="1"/>
    <col min="104" max="104" width="2.83203125" style="179" bestFit="1" customWidth="1"/>
    <col min="105" max="105" width="4.1640625" style="31" bestFit="1" customWidth="1"/>
    <col min="106" max="106" width="3.5" style="31" bestFit="1" customWidth="1"/>
    <col min="107" max="107" width="2" style="31" bestFit="1" customWidth="1"/>
    <col min="108" max="109" width="4.33203125" style="31" bestFit="1" customWidth="1"/>
    <col min="110" max="110" width="2.83203125" style="179" bestFit="1" customWidth="1"/>
    <col min="111" max="111" width="4.1640625" style="31" bestFit="1" customWidth="1"/>
    <col min="112" max="112" width="3" style="31" bestFit="1" customWidth="1"/>
    <col min="113" max="113" width="2" style="31" bestFit="1" customWidth="1"/>
    <col min="114" max="115" width="4.33203125" style="31" bestFit="1" customWidth="1"/>
    <col min="116" max="116" width="2.83203125" style="179" bestFit="1" customWidth="1"/>
    <col min="117" max="117" width="4.1640625" style="31" customWidth="1"/>
    <col min="118" max="118" width="3" style="31" customWidth="1"/>
    <col min="119" max="119" width="2" style="31" customWidth="1"/>
    <col min="120" max="121" width="4.33203125" style="31" customWidth="1"/>
    <col min="122" max="122" width="2.83203125" style="179" customWidth="1"/>
    <col min="123" max="123" width="4.1640625" style="31" customWidth="1"/>
    <col min="124" max="124" width="3" style="31" customWidth="1"/>
    <col min="125" max="125" width="2" style="31" customWidth="1"/>
    <col min="126" max="127" width="4.33203125" style="31" customWidth="1"/>
    <col min="128" max="128" width="2.83203125" style="179" customWidth="1"/>
    <col min="129" max="129" width="4.1640625" style="31" bestFit="1" customWidth="1"/>
    <col min="130" max="130" width="3" style="31" bestFit="1" customWidth="1"/>
    <col min="131" max="131" width="2" style="31" bestFit="1" customWidth="1"/>
    <col min="132" max="133" width="4.33203125" style="31" bestFit="1" customWidth="1"/>
    <col min="134" max="134" width="2.83203125" style="179" bestFit="1" customWidth="1"/>
    <col min="135" max="135" width="4.1640625" style="31" bestFit="1" customWidth="1"/>
    <col min="136" max="136" width="3" style="31" bestFit="1" customWidth="1"/>
    <col min="137" max="137" width="2.5" style="31" bestFit="1" customWidth="1"/>
    <col min="138" max="139" width="4.33203125" style="31" bestFit="1" customWidth="1"/>
    <col min="140" max="140" width="2.83203125" style="179" bestFit="1" customWidth="1"/>
    <col min="141" max="141" width="4.1640625" style="31" bestFit="1" customWidth="1"/>
    <col min="142" max="142" width="3" style="31" bestFit="1" customWidth="1"/>
    <col min="143" max="143" width="2.5" style="31" bestFit="1" customWidth="1"/>
    <col min="144" max="145" width="4.33203125" style="31" bestFit="1" customWidth="1"/>
    <col min="146" max="146" width="2.83203125" style="179" bestFit="1" customWidth="1"/>
    <col min="147" max="147" width="4.1640625" style="31" bestFit="1" customWidth="1"/>
    <col min="148" max="148" width="3" style="31" bestFit="1" customWidth="1"/>
    <col min="149" max="149" width="2.5" style="31" bestFit="1" customWidth="1"/>
    <col min="150" max="151" width="4.33203125" style="31" bestFit="1" customWidth="1"/>
    <col min="152" max="152" width="2.83203125" style="179" bestFit="1" customWidth="1"/>
    <col min="153" max="156" width="3.6640625" customWidth="1"/>
    <col min="157" max="157" width="5.5" style="180" customWidth="1"/>
    <col min="158" max="158" width="10.5" style="178" customWidth="1"/>
  </cols>
  <sheetData>
    <row r="1" spans="1:254" s="126" customFormat="1" ht="17" thickBot="1" x14ac:dyDescent="0.25">
      <c r="A1" s="120" t="s">
        <v>8</v>
      </c>
      <c r="B1" s="121"/>
      <c r="C1" s="122" t="s">
        <v>9</v>
      </c>
      <c r="D1" s="122"/>
      <c r="E1" s="122"/>
      <c r="F1" s="122"/>
      <c r="G1" s="123"/>
      <c r="H1" s="122" t="s">
        <v>10</v>
      </c>
      <c r="I1" s="122"/>
      <c r="J1" s="122"/>
      <c r="K1" s="122"/>
      <c r="L1" s="123"/>
      <c r="M1" s="122" t="s">
        <v>11</v>
      </c>
      <c r="N1" s="122"/>
      <c r="O1" s="122"/>
      <c r="P1" s="122"/>
      <c r="Q1" s="123"/>
      <c r="R1" s="122" t="s">
        <v>12</v>
      </c>
      <c r="S1" s="122"/>
      <c r="T1" s="122"/>
      <c r="U1" s="122"/>
      <c r="V1" s="123"/>
      <c r="W1" s="122" t="s">
        <v>13</v>
      </c>
      <c r="X1" s="122"/>
      <c r="Y1" s="122"/>
      <c r="Z1" s="122"/>
      <c r="AA1" s="123"/>
      <c r="AB1" s="122" t="s">
        <v>14</v>
      </c>
      <c r="AC1" s="122"/>
      <c r="AD1" s="122"/>
      <c r="AE1" s="122"/>
      <c r="AF1" s="123"/>
      <c r="AG1" s="122" t="s">
        <v>15</v>
      </c>
      <c r="AH1" s="122"/>
      <c r="AI1" s="122"/>
      <c r="AJ1" s="122"/>
      <c r="AK1" s="123"/>
      <c r="AL1" s="122" t="s">
        <v>16</v>
      </c>
      <c r="AM1" s="122"/>
      <c r="AN1" s="122"/>
      <c r="AO1" s="122"/>
      <c r="AP1" s="123"/>
      <c r="AQ1" s="122" t="s">
        <v>17</v>
      </c>
      <c r="AR1" s="122"/>
      <c r="AS1" s="122"/>
      <c r="AT1" s="122"/>
      <c r="AU1" s="123"/>
      <c r="AV1" s="122" t="s">
        <v>18</v>
      </c>
      <c r="AW1" s="122"/>
      <c r="AX1" s="122"/>
      <c r="AY1" s="122"/>
      <c r="AZ1" s="123"/>
      <c r="BA1" s="122" t="s">
        <v>19</v>
      </c>
      <c r="BB1" s="122"/>
      <c r="BC1" s="122"/>
      <c r="BD1" s="122"/>
      <c r="BE1" s="123"/>
      <c r="BF1" s="122" t="s">
        <v>20</v>
      </c>
      <c r="BG1" s="122"/>
      <c r="BH1" s="122"/>
      <c r="BI1" s="122"/>
      <c r="BJ1" s="123"/>
      <c r="BK1" s="212" t="s">
        <v>21</v>
      </c>
      <c r="BL1" s="213"/>
      <c r="BM1" s="213"/>
      <c r="BN1" s="213"/>
      <c r="BO1" s="213"/>
      <c r="BP1" s="214"/>
      <c r="BQ1" s="212" t="s">
        <v>22</v>
      </c>
      <c r="BR1" s="213"/>
      <c r="BS1" s="213"/>
      <c r="BT1" s="213"/>
      <c r="BU1" s="213"/>
      <c r="BV1" s="214"/>
      <c r="BW1" s="212" t="s">
        <v>23</v>
      </c>
      <c r="BX1" s="213"/>
      <c r="BY1" s="213"/>
      <c r="BZ1" s="213"/>
      <c r="CA1" s="213"/>
      <c r="CB1" s="214"/>
      <c r="CC1" s="212" t="s">
        <v>24</v>
      </c>
      <c r="CD1" s="213"/>
      <c r="CE1" s="213"/>
      <c r="CF1" s="213"/>
      <c r="CG1" s="213"/>
      <c r="CH1" s="214"/>
      <c r="CI1" s="212" t="s">
        <v>25</v>
      </c>
      <c r="CJ1" s="213"/>
      <c r="CK1" s="213"/>
      <c r="CL1" s="213"/>
      <c r="CM1" s="213"/>
      <c r="CN1" s="214"/>
      <c r="CO1" s="212" t="s">
        <v>26</v>
      </c>
      <c r="CP1" s="213"/>
      <c r="CQ1" s="213"/>
      <c r="CR1" s="213"/>
      <c r="CS1" s="213"/>
      <c r="CT1" s="214"/>
      <c r="CU1" s="212" t="s">
        <v>27</v>
      </c>
      <c r="CV1" s="213"/>
      <c r="CW1" s="213"/>
      <c r="CX1" s="213"/>
      <c r="CY1" s="213"/>
      <c r="CZ1" s="214"/>
      <c r="DA1" s="212" t="s">
        <v>28</v>
      </c>
      <c r="DB1" s="213"/>
      <c r="DC1" s="213"/>
      <c r="DD1" s="213"/>
      <c r="DE1" s="213"/>
      <c r="DF1" s="214"/>
      <c r="DG1" s="212" t="s">
        <v>29</v>
      </c>
      <c r="DH1" s="213"/>
      <c r="DI1" s="213"/>
      <c r="DJ1" s="213"/>
      <c r="DK1" s="213"/>
      <c r="DL1" s="214"/>
      <c r="DM1" s="212" t="s">
        <v>30</v>
      </c>
      <c r="DN1" s="213"/>
      <c r="DO1" s="213"/>
      <c r="DP1" s="213"/>
      <c r="DQ1" s="213"/>
      <c r="DR1" s="214"/>
      <c r="DS1" s="212" t="s">
        <v>33</v>
      </c>
      <c r="DT1" s="213"/>
      <c r="DU1" s="213"/>
      <c r="DV1" s="213"/>
      <c r="DW1" s="213"/>
      <c r="DX1" s="214"/>
      <c r="DY1" s="212" t="s">
        <v>185</v>
      </c>
      <c r="DZ1" s="213"/>
      <c r="EA1" s="213"/>
      <c r="EB1" s="213"/>
      <c r="EC1" s="213"/>
      <c r="ED1" s="214"/>
      <c r="EE1" s="212" t="s">
        <v>199</v>
      </c>
      <c r="EF1" s="213"/>
      <c r="EG1" s="213"/>
      <c r="EH1" s="213"/>
      <c r="EI1" s="213"/>
      <c r="EJ1" s="214"/>
      <c r="EK1" s="212" t="s">
        <v>206</v>
      </c>
      <c r="EL1" s="213"/>
      <c r="EM1" s="213"/>
      <c r="EN1" s="213"/>
      <c r="EO1" s="213"/>
      <c r="EP1" s="214"/>
      <c r="EQ1" s="212" t="s">
        <v>232</v>
      </c>
      <c r="ER1" s="213"/>
      <c r="ES1" s="213"/>
      <c r="ET1" s="213"/>
      <c r="EU1" s="213"/>
      <c r="EV1" s="214"/>
      <c r="EW1" s="122" t="s">
        <v>162</v>
      </c>
      <c r="EX1" s="122"/>
      <c r="EY1" s="122"/>
      <c r="EZ1" s="122"/>
      <c r="FA1" s="124"/>
      <c r="FB1" s="125"/>
    </row>
    <row r="2" spans="1:254" s="134" customFormat="1" ht="93" customHeight="1" thickBot="1" x14ac:dyDescent="0.2">
      <c r="A2" s="127"/>
      <c r="B2" s="128" t="s">
        <v>38</v>
      </c>
      <c r="C2" s="129" t="s">
        <v>131</v>
      </c>
      <c r="D2" s="129" t="s">
        <v>127</v>
      </c>
      <c r="E2" s="129"/>
      <c r="F2" s="129"/>
      <c r="G2" s="130"/>
      <c r="H2" s="129" t="s">
        <v>158</v>
      </c>
      <c r="I2" s="129"/>
      <c r="J2" s="129"/>
      <c r="K2" s="129"/>
      <c r="L2" s="130"/>
      <c r="M2" s="129" t="s">
        <v>126</v>
      </c>
      <c r="N2" s="129"/>
      <c r="O2" s="129"/>
      <c r="P2" s="129"/>
      <c r="Q2" s="130"/>
      <c r="R2" s="129" t="s">
        <v>171</v>
      </c>
      <c r="S2" s="129"/>
      <c r="T2" s="129"/>
      <c r="U2" s="129"/>
      <c r="V2" s="130"/>
      <c r="W2" s="129" t="s">
        <v>39</v>
      </c>
      <c r="X2" s="129"/>
      <c r="Y2" s="129"/>
      <c r="Z2" s="129"/>
      <c r="AA2" s="130"/>
      <c r="AB2" s="129" t="s">
        <v>171</v>
      </c>
      <c r="AC2" s="129" t="s">
        <v>127</v>
      </c>
      <c r="AD2" s="129"/>
      <c r="AE2" s="129"/>
      <c r="AF2" s="130"/>
      <c r="AG2" s="129" t="s">
        <v>177</v>
      </c>
      <c r="AH2" s="129" t="s">
        <v>39</v>
      </c>
      <c r="AI2" s="129" t="s">
        <v>175</v>
      </c>
      <c r="AJ2" s="129" t="s">
        <v>126</v>
      </c>
      <c r="AK2" s="130"/>
      <c r="AL2" s="129" t="s">
        <v>170</v>
      </c>
      <c r="AM2" s="129" t="s">
        <v>39</v>
      </c>
      <c r="AN2" s="129"/>
      <c r="AO2" s="129"/>
      <c r="AP2" s="130"/>
      <c r="AQ2" s="129" t="s">
        <v>39</v>
      </c>
      <c r="AR2" s="129"/>
      <c r="AS2" s="129"/>
      <c r="AT2" s="129"/>
      <c r="AU2" s="130"/>
      <c r="AV2" s="129" t="s">
        <v>170</v>
      </c>
      <c r="AW2" s="129" t="s">
        <v>127</v>
      </c>
      <c r="AX2" s="129" t="s">
        <v>129</v>
      </c>
      <c r="AY2" s="129"/>
      <c r="AZ2" s="130"/>
      <c r="BA2" s="129" t="s">
        <v>171</v>
      </c>
      <c r="BB2" s="129" t="s">
        <v>170</v>
      </c>
      <c r="BC2" s="129" t="s">
        <v>179</v>
      </c>
      <c r="BD2" s="129" t="s">
        <v>190</v>
      </c>
      <c r="BE2" s="130"/>
      <c r="BF2" s="129" t="s">
        <v>40</v>
      </c>
      <c r="BG2" s="129" t="s">
        <v>39</v>
      </c>
      <c r="BH2" s="129" t="s">
        <v>41</v>
      </c>
      <c r="BI2" s="129" t="s">
        <v>122</v>
      </c>
      <c r="BJ2" s="130"/>
      <c r="BK2" s="129" t="s">
        <v>119</v>
      </c>
      <c r="BL2" s="129"/>
      <c r="BM2" s="129"/>
      <c r="BN2" s="129"/>
      <c r="BO2" s="129"/>
      <c r="BP2" s="130"/>
      <c r="BQ2" s="129" t="s">
        <v>156</v>
      </c>
      <c r="BR2" s="129"/>
      <c r="BS2" s="129"/>
      <c r="BT2" s="129"/>
      <c r="BU2" s="129"/>
      <c r="BV2" s="130"/>
      <c r="BW2" s="129" t="s">
        <v>121</v>
      </c>
      <c r="BX2" s="129"/>
      <c r="BY2" s="129"/>
      <c r="BZ2" s="129"/>
      <c r="CA2" s="129"/>
      <c r="CB2" s="130"/>
      <c r="CC2" s="129" t="s">
        <v>171</v>
      </c>
      <c r="CD2" s="129" t="s">
        <v>119</v>
      </c>
      <c r="CE2" s="129"/>
      <c r="CF2" s="129"/>
      <c r="CG2" s="129"/>
      <c r="CH2" s="130"/>
      <c r="CI2" s="129" t="s">
        <v>121</v>
      </c>
      <c r="CJ2" s="129"/>
      <c r="CK2" s="129"/>
      <c r="CL2" s="129"/>
      <c r="CM2" s="129"/>
      <c r="CN2" s="130"/>
      <c r="CO2" s="129"/>
      <c r="CP2" s="129" t="s">
        <v>42</v>
      </c>
      <c r="CQ2" s="129"/>
      <c r="CR2" s="129"/>
      <c r="CS2" s="129"/>
      <c r="CT2" s="130"/>
      <c r="CU2" s="129"/>
      <c r="CV2" s="129" t="s">
        <v>43</v>
      </c>
      <c r="CW2" s="129"/>
      <c r="CX2" s="129"/>
      <c r="CY2" s="129"/>
      <c r="CZ2" s="130"/>
      <c r="DA2" s="129"/>
      <c r="DB2" s="129" t="s">
        <v>44</v>
      </c>
      <c r="DC2" s="129"/>
      <c r="DD2" s="129"/>
      <c r="DE2" s="129"/>
      <c r="DF2" s="130"/>
      <c r="DG2" s="129"/>
      <c r="DH2" s="129" t="s">
        <v>45</v>
      </c>
      <c r="DI2" s="129"/>
      <c r="DJ2" s="129"/>
      <c r="DK2" s="129"/>
      <c r="DL2" s="130"/>
      <c r="DM2" s="129"/>
      <c r="DN2" s="129" t="s">
        <v>45</v>
      </c>
      <c r="DO2" s="129"/>
      <c r="DP2" s="129"/>
      <c r="DQ2" s="129"/>
      <c r="DR2" s="130"/>
      <c r="DS2" s="129"/>
      <c r="DT2" s="129" t="s">
        <v>34</v>
      </c>
      <c r="DU2" s="129"/>
      <c r="DV2" s="129"/>
      <c r="DW2" s="129"/>
      <c r="DX2" s="130"/>
      <c r="DY2" s="129"/>
      <c r="DZ2" s="129" t="s">
        <v>186</v>
      </c>
      <c r="EA2" s="129"/>
      <c r="EB2" s="129"/>
      <c r="EC2" s="129"/>
      <c r="ED2" s="130"/>
      <c r="EE2" s="187" t="s">
        <v>153</v>
      </c>
      <c r="EF2" s="187" t="s">
        <v>174</v>
      </c>
      <c r="EG2" s="187" t="s">
        <v>118</v>
      </c>
      <c r="EH2" s="129"/>
      <c r="EI2" s="129"/>
      <c r="EJ2" s="130"/>
      <c r="EK2" s="187" t="s">
        <v>124</v>
      </c>
      <c r="EL2" s="187" t="s">
        <v>118</v>
      </c>
      <c r="EM2" s="187"/>
      <c r="EN2" s="129"/>
      <c r="EO2" s="129"/>
      <c r="EP2" s="130"/>
      <c r="EQ2" s="187"/>
      <c r="ER2" s="187" t="s">
        <v>153</v>
      </c>
      <c r="ES2" s="187"/>
      <c r="ET2" s="129"/>
      <c r="EU2" s="129"/>
      <c r="EV2" s="130"/>
      <c r="EW2" s="131" t="s">
        <v>46</v>
      </c>
      <c r="EX2" s="131"/>
      <c r="EY2" s="131"/>
      <c r="EZ2" s="131"/>
      <c r="FA2" s="132"/>
      <c r="FB2" s="133"/>
    </row>
    <row r="3" spans="1:254" s="140" customFormat="1" ht="12" thickBot="1" x14ac:dyDescent="0.2">
      <c r="A3" s="135"/>
      <c r="B3" s="136"/>
      <c r="C3" s="137">
        <v>1</v>
      </c>
      <c r="D3" s="137">
        <v>2</v>
      </c>
      <c r="E3" s="138" t="s">
        <v>47</v>
      </c>
      <c r="F3" s="138" t="s">
        <v>48</v>
      </c>
      <c r="G3" s="136" t="s">
        <v>49</v>
      </c>
      <c r="H3" s="137">
        <v>1</v>
      </c>
      <c r="I3" s="137">
        <v>2</v>
      </c>
      <c r="J3" s="138" t="s">
        <v>47</v>
      </c>
      <c r="K3" s="138" t="s">
        <v>48</v>
      </c>
      <c r="L3" s="136" t="s">
        <v>49</v>
      </c>
      <c r="M3" s="137">
        <v>1</v>
      </c>
      <c r="N3" s="137">
        <v>2</v>
      </c>
      <c r="O3" s="138" t="s">
        <v>47</v>
      </c>
      <c r="P3" s="138" t="s">
        <v>48</v>
      </c>
      <c r="Q3" s="136" t="s">
        <v>49</v>
      </c>
      <c r="R3" s="137">
        <v>1</v>
      </c>
      <c r="S3" s="137">
        <v>2</v>
      </c>
      <c r="T3" s="138" t="s">
        <v>47</v>
      </c>
      <c r="U3" s="138" t="s">
        <v>48</v>
      </c>
      <c r="V3" s="136" t="s">
        <v>49</v>
      </c>
      <c r="W3" s="137">
        <v>1</v>
      </c>
      <c r="X3" s="137">
        <v>2</v>
      </c>
      <c r="Y3" s="138" t="s">
        <v>47</v>
      </c>
      <c r="Z3" s="138" t="s">
        <v>48</v>
      </c>
      <c r="AA3" s="136" t="s">
        <v>49</v>
      </c>
      <c r="AB3" s="137">
        <v>1</v>
      </c>
      <c r="AC3" s="137">
        <v>2</v>
      </c>
      <c r="AD3" s="138" t="s">
        <v>47</v>
      </c>
      <c r="AE3" s="138" t="s">
        <v>48</v>
      </c>
      <c r="AF3" s="136" t="s">
        <v>49</v>
      </c>
      <c r="AG3" s="137">
        <v>1</v>
      </c>
      <c r="AH3" s="137">
        <v>2</v>
      </c>
      <c r="AI3" s="138" t="s">
        <v>47</v>
      </c>
      <c r="AJ3" s="138" t="s">
        <v>48</v>
      </c>
      <c r="AK3" s="136" t="s">
        <v>49</v>
      </c>
      <c r="AL3" s="137">
        <v>1</v>
      </c>
      <c r="AM3" s="137">
        <v>2</v>
      </c>
      <c r="AN3" s="138" t="s">
        <v>47</v>
      </c>
      <c r="AO3" s="138" t="s">
        <v>48</v>
      </c>
      <c r="AP3" s="136" t="s">
        <v>49</v>
      </c>
      <c r="AQ3" s="137">
        <v>1</v>
      </c>
      <c r="AR3" s="137">
        <v>2</v>
      </c>
      <c r="AS3" s="138" t="s">
        <v>47</v>
      </c>
      <c r="AT3" s="138" t="s">
        <v>48</v>
      </c>
      <c r="AU3" s="136" t="s">
        <v>49</v>
      </c>
      <c r="AV3" s="137">
        <v>1</v>
      </c>
      <c r="AW3" s="137">
        <v>2</v>
      </c>
      <c r="AX3" s="138" t="s">
        <v>47</v>
      </c>
      <c r="AY3" s="138" t="s">
        <v>48</v>
      </c>
      <c r="AZ3" s="136" t="s">
        <v>49</v>
      </c>
      <c r="BA3" s="137">
        <v>1</v>
      </c>
      <c r="BB3" s="137">
        <v>2</v>
      </c>
      <c r="BC3" s="138" t="s">
        <v>47</v>
      </c>
      <c r="BD3" s="138" t="s">
        <v>48</v>
      </c>
      <c r="BE3" s="136" t="s">
        <v>49</v>
      </c>
      <c r="BF3" s="137">
        <v>1</v>
      </c>
      <c r="BG3" s="137">
        <v>2</v>
      </c>
      <c r="BH3" s="138" t="s">
        <v>47</v>
      </c>
      <c r="BI3" s="138" t="s">
        <v>48</v>
      </c>
      <c r="BJ3" s="136" t="s">
        <v>49</v>
      </c>
      <c r="BK3" s="137" t="s">
        <v>50</v>
      </c>
      <c r="BL3" s="137">
        <v>1</v>
      </c>
      <c r="BM3" s="137">
        <v>2</v>
      </c>
      <c r="BN3" s="138" t="s">
        <v>47</v>
      </c>
      <c r="BO3" s="138" t="s">
        <v>48</v>
      </c>
      <c r="BP3" s="136" t="s">
        <v>49</v>
      </c>
      <c r="BQ3" s="137" t="s">
        <v>50</v>
      </c>
      <c r="BR3" s="137">
        <v>1</v>
      </c>
      <c r="BS3" s="137">
        <v>2</v>
      </c>
      <c r="BT3" s="138" t="s">
        <v>47</v>
      </c>
      <c r="BU3" s="138" t="s">
        <v>48</v>
      </c>
      <c r="BV3" s="136" t="s">
        <v>49</v>
      </c>
      <c r="BW3" s="137" t="s">
        <v>50</v>
      </c>
      <c r="BX3" s="137">
        <v>1</v>
      </c>
      <c r="BY3" s="137">
        <v>2</v>
      </c>
      <c r="BZ3" s="138" t="s">
        <v>47</v>
      </c>
      <c r="CA3" s="138" t="s">
        <v>48</v>
      </c>
      <c r="CB3" s="136" t="s">
        <v>49</v>
      </c>
      <c r="CC3" s="137" t="s">
        <v>50</v>
      </c>
      <c r="CD3" s="137">
        <v>1</v>
      </c>
      <c r="CE3" s="137">
        <v>2</v>
      </c>
      <c r="CF3" s="138" t="s">
        <v>47</v>
      </c>
      <c r="CG3" s="138" t="s">
        <v>48</v>
      </c>
      <c r="CH3" s="136" t="s">
        <v>49</v>
      </c>
      <c r="CI3" s="137" t="s">
        <v>50</v>
      </c>
      <c r="CJ3" s="137">
        <v>1</v>
      </c>
      <c r="CK3" s="137">
        <v>2</v>
      </c>
      <c r="CL3" s="138" t="s">
        <v>47</v>
      </c>
      <c r="CM3" s="138" t="s">
        <v>48</v>
      </c>
      <c r="CN3" s="136" t="s">
        <v>49</v>
      </c>
      <c r="CO3" s="137" t="s">
        <v>50</v>
      </c>
      <c r="CP3" s="137">
        <v>1</v>
      </c>
      <c r="CQ3" s="137">
        <v>2</v>
      </c>
      <c r="CR3" s="138" t="s">
        <v>47</v>
      </c>
      <c r="CS3" s="138" t="s">
        <v>48</v>
      </c>
      <c r="CT3" s="136" t="s">
        <v>49</v>
      </c>
      <c r="CU3" s="137" t="s">
        <v>50</v>
      </c>
      <c r="CV3" s="137">
        <v>1</v>
      </c>
      <c r="CW3" s="137">
        <v>2</v>
      </c>
      <c r="CX3" s="138" t="s">
        <v>47</v>
      </c>
      <c r="CY3" s="138" t="s">
        <v>48</v>
      </c>
      <c r="CZ3" s="136" t="s">
        <v>49</v>
      </c>
      <c r="DA3" s="137" t="s">
        <v>50</v>
      </c>
      <c r="DB3" s="137">
        <v>1</v>
      </c>
      <c r="DC3" s="137">
        <v>2</v>
      </c>
      <c r="DD3" s="138" t="s">
        <v>47</v>
      </c>
      <c r="DE3" s="138" t="s">
        <v>48</v>
      </c>
      <c r="DF3" s="136" t="s">
        <v>49</v>
      </c>
      <c r="DG3" s="137" t="s">
        <v>50</v>
      </c>
      <c r="DH3" s="137">
        <v>1</v>
      </c>
      <c r="DI3" s="137">
        <v>2</v>
      </c>
      <c r="DJ3" s="138" t="s">
        <v>47</v>
      </c>
      <c r="DK3" s="138" t="s">
        <v>48</v>
      </c>
      <c r="DL3" s="136" t="s">
        <v>49</v>
      </c>
      <c r="DM3" s="137" t="s">
        <v>50</v>
      </c>
      <c r="DN3" s="137">
        <v>1</v>
      </c>
      <c r="DO3" s="137">
        <v>2</v>
      </c>
      <c r="DP3" s="138" t="s">
        <v>47</v>
      </c>
      <c r="DQ3" s="138" t="s">
        <v>48</v>
      </c>
      <c r="DR3" s="136" t="s">
        <v>49</v>
      </c>
      <c r="DS3" s="137" t="s">
        <v>50</v>
      </c>
      <c r="DT3" s="137">
        <v>1</v>
      </c>
      <c r="DU3" s="137">
        <v>2</v>
      </c>
      <c r="DV3" s="138" t="s">
        <v>47</v>
      </c>
      <c r="DW3" s="138" t="s">
        <v>48</v>
      </c>
      <c r="DX3" s="136" t="s">
        <v>49</v>
      </c>
      <c r="DY3" s="137" t="s">
        <v>50</v>
      </c>
      <c r="DZ3" s="137">
        <v>1</v>
      </c>
      <c r="EA3" s="137">
        <v>2</v>
      </c>
      <c r="EB3" s="138" t="s">
        <v>47</v>
      </c>
      <c r="EC3" s="138" t="s">
        <v>48</v>
      </c>
      <c r="ED3" s="136" t="s">
        <v>49</v>
      </c>
      <c r="EE3" s="137" t="s">
        <v>50</v>
      </c>
      <c r="EF3" s="137">
        <v>1</v>
      </c>
      <c r="EG3" s="137">
        <v>2</v>
      </c>
      <c r="EH3" s="138" t="s">
        <v>47</v>
      </c>
      <c r="EI3" s="138" t="s">
        <v>48</v>
      </c>
      <c r="EJ3" s="136" t="s">
        <v>49</v>
      </c>
      <c r="EK3" s="137" t="s">
        <v>50</v>
      </c>
      <c r="EL3" s="137">
        <v>1</v>
      </c>
      <c r="EM3" s="137">
        <v>2</v>
      </c>
      <c r="EN3" s="138" t="s">
        <v>47</v>
      </c>
      <c r="EO3" s="138" t="s">
        <v>48</v>
      </c>
      <c r="EP3" s="136" t="s">
        <v>49</v>
      </c>
      <c r="EQ3" s="137" t="s">
        <v>50</v>
      </c>
      <c r="ER3" s="137">
        <v>1</v>
      </c>
      <c r="ES3" s="137">
        <v>2</v>
      </c>
      <c r="ET3" s="138" t="s">
        <v>47</v>
      </c>
      <c r="EU3" s="138" t="s">
        <v>48</v>
      </c>
      <c r="EV3" s="136" t="s">
        <v>49</v>
      </c>
      <c r="EW3" s="137" t="s">
        <v>51</v>
      </c>
      <c r="EX3" s="137" t="s">
        <v>52</v>
      </c>
      <c r="EY3" s="137" t="s">
        <v>53</v>
      </c>
      <c r="EZ3" s="137" t="s">
        <v>54</v>
      </c>
      <c r="FA3" s="139" t="s">
        <v>166</v>
      </c>
      <c r="FB3" s="136" t="s">
        <v>55</v>
      </c>
    </row>
    <row r="4" spans="1:254" s="150" customFormat="1" x14ac:dyDescent="0.15">
      <c r="A4" s="15">
        <f t="shared" ref="A4:A33" si="0">(A3)+1</f>
        <v>1</v>
      </c>
      <c r="B4" s="141" t="s">
        <v>56</v>
      </c>
      <c r="C4" s="142">
        <v>1</v>
      </c>
      <c r="D4" s="142"/>
      <c r="E4" s="142"/>
      <c r="F4" s="142"/>
      <c r="G4" s="143"/>
      <c r="H4" s="142">
        <v>1</v>
      </c>
      <c r="I4" s="142"/>
      <c r="J4" s="142"/>
      <c r="K4" s="142"/>
      <c r="L4" s="143"/>
      <c r="M4" s="142">
        <v>1</v>
      </c>
      <c r="N4" s="142"/>
      <c r="O4" s="142"/>
      <c r="P4" s="142"/>
      <c r="Q4" s="143"/>
      <c r="R4" s="142">
        <v>0</v>
      </c>
      <c r="S4" s="142"/>
      <c r="T4" s="142"/>
      <c r="U4" s="142"/>
      <c r="V4" s="144"/>
      <c r="W4" s="142">
        <v>1</v>
      </c>
      <c r="X4" s="142"/>
      <c r="Y4" s="142"/>
      <c r="Z4" s="142"/>
      <c r="AA4" s="143"/>
      <c r="AB4" s="142"/>
      <c r="AC4" s="142"/>
      <c r="AD4" s="142"/>
      <c r="AE4" s="142"/>
      <c r="AF4" s="144"/>
      <c r="AG4" s="142"/>
      <c r="AH4" s="142"/>
      <c r="AI4" s="142"/>
      <c r="AJ4" s="142"/>
      <c r="AK4" s="143"/>
      <c r="AL4" s="142" t="s">
        <v>57</v>
      </c>
      <c r="AM4" s="142">
        <v>0</v>
      </c>
      <c r="AN4" s="142"/>
      <c r="AO4" s="142"/>
      <c r="AP4" s="143"/>
      <c r="AQ4" s="145">
        <v>0</v>
      </c>
      <c r="AR4" s="145"/>
      <c r="AS4" s="145"/>
      <c r="AT4" s="145"/>
      <c r="AU4" s="143"/>
      <c r="AV4" s="31"/>
      <c r="AW4" s="145">
        <v>0</v>
      </c>
      <c r="AX4" s="145" t="s">
        <v>57</v>
      </c>
      <c r="AY4" s="145"/>
      <c r="AZ4" s="143"/>
      <c r="BA4" s="31"/>
      <c r="BB4" s="145"/>
      <c r="BC4" s="145">
        <v>1</v>
      </c>
      <c r="BD4" s="145"/>
      <c r="BE4" s="143"/>
      <c r="BF4" s="31"/>
      <c r="BG4" s="145"/>
      <c r="BH4" s="145">
        <v>1</v>
      </c>
      <c r="BI4" s="145"/>
      <c r="BJ4" s="143"/>
      <c r="BK4" s="145">
        <v>0</v>
      </c>
      <c r="BL4" s="31"/>
      <c r="BM4" s="145"/>
      <c r="BN4" s="145"/>
      <c r="BO4" s="145"/>
      <c r="BP4" s="143"/>
      <c r="BQ4" s="145"/>
      <c r="BR4" s="31"/>
      <c r="BS4" s="145"/>
      <c r="BT4" s="145"/>
      <c r="BU4" s="145"/>
      <c r="BV4" s="143"/>
      <c r="BW4" s="145"/>
      <c r="BX4" s="31"/>
      <c r="BY4" s="145"/>
      <c r="BZ4" s="145"/>
      <c r="CA4" s="145"/>
      <c r="CB4" s="143"/>
      <c r="CC4" s="145">
        <v>0</v>
      </c>
      <c r="CD4" s="146">
        <v>0</v>
      </c>
      <c r="CE4" s="145"/>
      <c r="CF4" s="145"/>
      <c r="CG4" s="145"/>
      <c r="CH4" s="143"/>
      <c r="CI4" s="145">
        <v>0</v>
      </c>
      <c r="CJ4" s="146"/>
      <c r="CK4" s="145"/>
      <c r="CL4" s="145"/>
      <c r="CM4" s="145"/>
      <c r="CN4" s="143"/>
      <c r="CO4" s="145"/>
      <c r="CP4" s="146">
        <v>0</v>
      </c>
      <c r="CQ4" s="145"/>
      <c r="CR4" s="145"/>
      <c r="CS4" s="145"/>
      <c r="CT4" s="143"/>
      <c r="CU4" s="145"/>
      <c r="CV4" s="146"/>
      <c r="CW4" s="145"/>
      <c r="CX4" s="145"/>
      <c r="CY4" s="145"/>
      <c r="CZ4" s="143"/>
      <c r="DA4" s="145"/>
      <c r="DB4" s="146"/>
      <c r="DC4" s="145"/>
      <c r="DD4" s="145"/>
      <c r="DE4" s="145"/>
      <c r="DF4" s="143"/>
      <c r="DG4" s="145"/>
      <c r="DH4" s="146"/>
      <c r="DI4" s="145"/>
      <c r="DJ4" s="145"/>
      <c r="DK4" s="145"/>
      <c r="DL4" s="143"/>
      <c r="DM4" s="145"/>
      <c r="DN4" s="146"/>
      <c r="DO4" s="145"/>
      <c r="DP4" s="145"/>
      <c r="DQ4" s="145"/>
      <c r="DR4" s="143"/>
      <c r="DS4" s="145"/>
      <c r="DT4" s="146"/>
      <c r="DU4" s="145"/>
      <c r="DV4" s="145"/>
      <c r="DW4" s="145"/>
      <c r="DX4" s="143"/>
      <c r="DY4" s="145"/>
      <c r="DZ4" s="146"/>
      <c r="EA4" s="145"/>
      <c r="EB4" s="145"/>
      <c r="EC4" s="145"/>
      <c r="ED4" s="143"/>
      <c r="EE4" s="145"/>
      <c r="EF4" s="146"/>
      <c r="EG4" s="145"/>
      <c r="EH4" s="145"/>
      <c r="EI4" s="145"/>
      <c r="EJ4" s="143"/>
      <c r="EK4" s="145"/>
      <c r="EL4" s="146"/>
      <c r="EM4" s="145"/>
      <c r="EN4" s="145"/>
      <c r="EO4" s="145"/>
      <c r="EP4" s="143"/>
      <c r="EQ4" s="145"/>
      <c r="ER4" s="146"/>
      <c r="ES4" s="145"/>
      <c r="ET4" s="145"/>
      <c r="EU4" s="145"/>
      <c r="EV4" s="143"/>
      <c r="EW4" s="147">
        <f t="shared" ref="EW4:EW33" si="1">SUM(EX4:EZ4)</f>
        <v>17</v>
      </c>
      <c r="EX4" s="142">
        <f t="shared" ref="EX4:EX33" si="2">COUNTIF($C4:$AF4,"1") + COUNTIF($AG4:$EV4,"1")</f>
        <v>6</v>
      </c>
      <c r="EY4" s="142">
        <f t="shared" ref="EY4:EY33" si="3">COUNTIF($C4:$AF4,"½") + COUNTIF($AG4:$EV4,"½")</f>
        <v>2</v>
      </c>
      <c r="EZ4" s="142">
        <f t="shared" ref="EZ4:EZ33" si="4">COUNTIF($C4:$AF4,"0") + COUNTIF($AG4:$EV4,"0")</f>
        <v>9</v>
      </c>
      <c r="FA4" s="148">
        <f t="shared" ref="FA4:FA33" si="5">(($EX4+(0.5*$EY4))/$EW4)</f>
        <v>0.41176470588235292</v>
      </c>
      <c r="FB4" s="149">
        <f t="shared" ref="FB4:FB33" si="6">IF(COUNTA(C4:G4)&gt;0,1,0)+IF(COUNTA(H4:L4)&gt;0,1,0)+IF(COUNTA(M4:Q4)&gt;0,1,0)+IF(COUNTA(R4:V4)&gt;0,1,0)+IF(COUNTA(W4:AA4)&gt;0,1,0)+IF(COUNTA(AB4:AF4)&gt;0,1,0)+IF(COUNTA(AG4:AK4)&gt;0,1,0)+IF(COUNTA(AL4:AP4)&gt;0,1,0)+IF(COUNTA(AQ4:AU4)&gt;0,1,0)+IF(COUNTA(AV4:AZ4)&gt;0,1,0)+IF(COUNTA(BA4:BE4)&gt;0,1,0)+IF(COUNTA(BF4:BJ4)&gt;0,1,0)+IF(COUNTA(BK4:BP4)&gt;0,1,0)+IF(COUNTA(BQ4:BV4)&gt;0,1,0)+IF(COUNTA(BW4:CB4)&gt;0,1,0)+IF(COUNTA(CC4:CH4)&gt;0,1,0)+IF(COUNTA(CI4:CN4)&gt;0,1,0)+IF(COUNTA(CO4:CT4)&gt;0,1,0)+IF(COUNTA(CU4:CZ4)&gt;0,1,0)+IF(COUNTA(DA4:DF4)&gt;0,1,0)+IF(COUNTA(DG4:DL4)&gt;0,1,0)+IF(COUNTA(DM4:DR4)&gt;0,1,0)+IF(COUNTA(DS4:DX4)&gt;0,1,0)+IF(COUNTA(DY4:ED4)&gt;0,1,0)+IF(COUNTA(EE4:EJ4)&gt;0,1,0)+IF(COUNTA(EQ4:EV4)&gt;0,1,0)</f>
        <v>14</v>
      </c>
      <c r="GK4" s="151"/>
      <c r="GL4" s="151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</row>
    <row r="5" spans="1:254" s="150" customFormat="1" x14ac:dyDescent="0.15">
      <c r="A5" s="15">
        <f t="shared" si="0"/>
        <v>2</v>
      </c>
      <c r="B5" s="141" t="s">
        <v>58</v>
      </c>
      <c r="C5" s="142"/>
      <c r="D5" s="142">
        <v>1</v>
      </c>
      <c r="E5" s="142"/>
      <c r="F5" s="142"/>
      <c r="G5" s="143"/>
      <c r="H5" s="142"/>
      <c r="I5" s="142"/>
      <c r="J5" s="142"/>
      <c r="K5" s="142"/>
      <c r="L5" s="143"/>
      <c r="M5" s="142" t="s">
        <v>57</v>
      </c>
      <c r="N5" s="142"/>
      <c r="O5" s="142"/>
      <c r="P5" s="142"/>
      <c r="Q5" s="143"/>
      <c r="R5" s="142">
        <v>1</v>
      </c>
      <c r="S5" s="142"/>
      <c r="T5" s="142"/>
      <c r="U5" s="142"/>
      <c r="V5" s="143"/>
      <c r="W5" s="142">
        <v>1</v>
      </c>
      <c r="X5" s="142"/>
      <c r="Y5" s="142"/>
      <c r="Z5" s="142"/>
      <c r="AA5" s="143"/>
      <c r="AB5" s="142">
        <v>1</v>
      </c>
      <c r="AC5" s="142">
        <v>0</v>
      </c>
      <c r="AD5" s="142"/>
      <c r="AE5" s="142"/>
      <c r="AF5" s="143"/>
      <c r="AG5" s="142"/>
      <c r="AH5" s="142" t="s">
        <v>57</v>
      </c>
      <c r="AI5" s="142">
        <v>1</v>
      </c>
      <c r="AJ5" s="142" t="s">
        <v>57</v>
      </c>
      <c r="AK5" s="143"/>
      <c r="AL5" s="142">
        <v>0</v>
      </c>
      <c r="AM5" s="142" t="s">
        <v>57</v>
      </c>
      <c r="AN5" s="142"/>
      <c r="AO5" s="142"/>
      <c r="AP5" s="143"/>
      <c r="AQ5" s="145">
        <v>0</v>
      </c>
      <c r="AR5" s="145"/>
      <c r="AS5" s="145"/>
      <c r="AT5" s="145"/>
      <c r="AU5" s="143"/>
      <c r="AV5" s="146">
        <v>1</v>
      </c>
      <c r="AW5" s="145" t="s">
        <v>57</v>
      </c>
      <c r="AX5" s="145">
        <v>0</v>
      </c>
      <c r="AY5" s="145"/>
      <c r="AZ5" s="143"/>
      <c r="BA5" s="146">
        <v>1</v>
      </c>
      <c r="BB5" s="145" t="s">
        <v>57</v>
      </c>
      <c r="BC5" s="145">
        <v>1</v>
      </c>
      <c r="BD5" s="145">
        <v>1</v>
      </c>
      <c r="BE5" s="143"/>
      <c r="BF5" s="146">
        <v>1</v>
      </c>
      <c r="BG5" s="145">
        <v>1</v>
      </c>
      <c r="BH5" s="145">
        <v>0</v>
      </c>
      <c r="BI5" s="145">
        <v>0</v>
      </c>
      <c r="BJ5" s="143"/>
      <c r="BK5" s="145"/>
      <c r="BL5" s="146"/>
      <c r="BM5" s="145"/>
      <c r="BN5" s="145"/>
      <c r="BO5" s="145"/>
      <c r="BP5" s="143"/>
      <c r="BQ5" s="145"/>
      <c r="BR5" s="146"/>
      <c r="BS5" s="145"/>
      <c r="BT5" s="145"/>
      <c r="BU5" s="145"/>
      <c r="BV5" s="143"/>
      <c r="BW5" s="145"/>
      <c r="BX5" s="146"/>
      <c r="BY5" s="145"/>
      <c r="BZ5" s="145"/>
      <c r="CA5" s="145"/>
      <c r="CB5" s="143"/>
      <c r="CC5" s="145"/>
      <c r="CD5" s="146"/>
      <c r="CE5" s="145"/>
      <c r="CF5" s="145"/>
      <c r="CG5" s="145"/>
      <c r="CH5" s="143"/>
      <c r="CI5" s="145"/>
      <c r="CJ5" s="146"/>
      <c r="CK5" s="145"/>
      <c r="CL5" s="145"/>
      <c r="CM5" s="145"/>
      <c r="CN5" s="143"/>
      <c r="CO5" s="145"/>
      <c r="CP5" s="146"/>
      <c r="CQ5" s="145"/>
      <c r="CR5" s="145"/>
      <c r="CS5" s="145"/>
      <c r="CT5" s="143"/>
      <c r="CU5" s="145"/>
      <c r="CV5" s="146"/>
      <c r="CW5" s="145"/>
      <c r="CX5" s="145"/>
      <c r="CY5" s="145"/>
      <c r="CZ5" s="143"/>
      <c r="DA5" s="145"/>
      <c r="DB5" s="146"/>
      <c r="DC5" s="145"/>
      <c r="DD5" s="145"/>
      <c r="DE5" s="145"/>
      <c r="DF5" s="143"/>
      <c r="DG5" s="145"/>
      <c r="DH5" s="146"/>
      <c r="DI5" s="145"/>
      <c r="DJ5" s="145"/>
      <c r="DK5" s="145"/>
      <c r="DL5" s="143"/>
      <c r="DM5" s="145"/>
      <c r="DN5" s="146"/>
      <c r="DO5" s="145"/>
      <c r="DP5" s="145"/>
      <c r="DQ5" s="145"/>
      <c r="DR5" s="143"/>
      <c r="DS5" s="145"/>
      <c r="DT5" s="146"/>
      <c r="DU5" s="145"/>
      <c r="DV5" s="145"/>
      <c r="DW5" s="145"/>
      <c r="DX5" s="143"/>
      <c r="DY5" s="145"/>
      <c r="DZ5" s="146"/>
      <c r="EA5" s="145"/>
      <c r="EB5" s="145"/>
      <c r="EC5" s="145"/>
      <c r="ED5" s="143"/>
      <c r="EE5" s="145"/>
      <c r="EF5" s="146"/>
      <c r="EG5" s="145"/>
      <c r="EH5" s="145"/>
      <c r="EI5" s="145"/>
      <c r="EJ5" s="143"/>
      <c r="EK5" s="145"/>
      <c r="EL5" s="146"/>
      <c r="EM5" s="145"/>
      <c r="EN5" s="145"/>
      <c r="EO5" s="145"/>
      <c r="EP5" s="143"/>
      <c r="EQ5" s="145"/>
      <c r="ER5" s="146"/>
      <c r="ES5" s="145"/>
      <c r="ET5" s="145"/>
      <c r="EU5" s="145"/>
      <c r="EV5" s="143"/>
      <c r="EW5" s="147">
        <f t="shared" si="1"/>
        <v>23</v>
      </c>
      <c r="EX5" s="142">
        <f t="shared" si="2"/>
        <v>11</v>
      </c>
      <c r="EY5" s="142">
        <f t="shared" si="3"/>
        <v>6</v>
      </c>
      <c r="EZ5" s="142">
        <f t="shared" si="4"/>
        <v>6</v>
      </c>
      <c r="FA5" s="148">
        <f t="shared" si="5"/>
        <v>0.60869565217391308</v>
      </c>
      <c r="FB5" s="149">
        <f t="shared" si="6"/>
        <v>11</v>
      </c>
      <c r="GK5" s="151"/>
      <c r="GL5" s="151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</row>
    <row r="6" spans="1:254" s="150" customFormat="1" x14ac:dyDescent="0.15">
      <c r="A6" s="15">
        <f t="shared" si="0"/>
        <v>3</v>
      </c>
      <c r="B6" s="141" t="s">
        <v>60</v>
      </c>
      <c r="C6" s="142">
        <v>0</v>
      </c>
      <c r="D6" s="142">
        <v>0</v>
      </c>
      <c r="E6" s="142"/>
      <c r="F6" s="142"/>
      <c r="G6" s="143"/>
      <c r="H6" s="142">
        <v>0</v>
      </c>
      <c r="I6" s="142"/>
      <c r="J6" s="142"/>
      <c r="K6" s="142"/>
      <c r="L6" s="143"/>
      <c r="M6" s="142"/>
      <c r="N6" s="142"/>
      <c r="O6" s="142"/>
      <c r="P6" s="142"/>
      <c r="Q6" s="143"/>
      <c r="R6" s="142"/>
      <c r="S6" s="142"/>
      <c r="T6" s="142"/>
      <c r="U6" s="142"/>
      <c r="V6" s="143"/>
      <c r="W6" s="142"/>
      <c r="X6" s="142"/>
      <c r="Y6" s="142"/>
      <c r="Z6" s="142"/>
      <c r="AA6" s="143"/>
      <c r="AB6" s="142">
        <v>1</v>
      </c>
      <c r="AC6" s="142">
        <v>1</v>
      </c>
      <c r="AD6" s="142"/>
      <c r="AE6" s="142"/>
      <c r="AF6" s="143"/>
      <c r="AG6" s="142">
        <v>1</v>
      </c>
      <c r="AH6" s="142">
        <v>1</v>
      </c>
      <c r="AI6" s="142">
        <v>1</v>
      </c>
      <c r="AJ6" s="142"/>
      <c r="AK6" s="143"/>
      <c r="AL6" s="142">
        <v>1</v>
      </c>
      <c r="AM6" s="142">
        <v>1</v>
      </c>
      <c r="AN6" s="142"/>
      <c r="AO6" s="142"/>
      <c r="AP6" s="143"/>
      <c r="AQ6" s="145" t="s">
        <v>57</v>
      </c>
      <c r="AR6" s="145"/>
      <c r="AS6" s="145"/>
      <c r="AT6" s="145"/>
      <c r="AU6" s="143"/>
      <c r="AV6" s="146">
        <v>1</v>
      </c>
      <c r="AW6" s="145">
        <v>1</v>
      </c>
      <c r="AX6" s="145">
        <v>0</v>
      </c>
      <c r="AY6" s="145"/>
      <c r="AZ6" s="143"/>
      <c r="BA6" s="146">
        <v>1</v>
      </c>
      <c r="BB6" s="145">
        <v>1</v>
      </c>
      <c r="BC6" s="145">
        <v>1</v>
      </c>
      <c r="BD6" s="145" t="s">
        <v>57</v>
      </c>
      <c r="BE6" s="143"/>
      <c r="BF6" s="146">
        <v>1</v>
      </c>
      <c r="BG6" s="145">
        <v>1</v>
      </c>
      <c r="BH6" s="145">
        <v>1</v>
      </c>
      <c r="BI6" s="145" t="s">
        <v>57</v>
      </c>
      <c r="BJ6" s="143"/>
      <c r="BK6" s="145"/>
      <c r="BL6" s="146"/>
      <c r="BM6" s="145"/>
      <c r="BN6" s="145"/>
      <c r="BO6" s="145"/>
      <c r="BP6" s="143"/>
      <c r="BQ6" s="145"/>
      <c r="BR6" s="146"/>
      <c r="BS6" s="145"/>
      <c r="BT6" s="145"/>
      <c r="BU6" s="145"/>
      <c r="BV6" s="143"/>
      <c r="BW6" s="145"/>
      <c r="BX6" s="146"/>
      <c r="BY6" s="145"/>
      <c r="BZ6" s="145"/>
      <c r="CA6" s="145"/>
      <c r="CB6" s="143"/>
      <c r="CC6" s="145"/>
      <c r="CD6" s="146"/>
      <c r="CE6" s="145"/>
      <c r="CF6" s="145"/>
      <c r="CG6" s="145"/>
      <c r="CH6" s="143"/>
      <c r="CI6" s="145"/>
      <c r="CJ6" s="146"/>
      <c r="CK6" s="145"/>
      <c r="CL6" s="145"/>
      <c r="CM6" s="145"/>
      <c r="CN6" s="143"/>
      <c r="CO6" s="145"/>
      <c r="CP6" s="146"/>
      <c r="CQ6" s="145"/>
      <c r="CR6" s="145"/>
      <c r="CS6" s="145"/>
      <c r="CT6" s="143"/>
      <c r="CU6" s="145"/>
      <c r="CV6" s="146"/>
      <c r="CW6" s="145"/>
      <c r="CX6" s="145"/>
      <c r="CY6" s="145"/>
      <c r="CZ6" s="143"/>
      <c r="DA6" s="145"/>
      <c r="DB6" s="146"/>
      <c r="DC6" s="145"/>
      <c r="DD6" s="145"/>
      <c r="DE6" s="145"/>
      <c r="DF6" s="143"/>
      <c r="DG6" s="145"/>
      <c r="DH6" s="146"/>
      <c r="DI6" s="145"/>
      <c r="DJ6" s="145"/>
      <c r="DK6" s="145"/>
      <c r="DL6" s="143"/>
      <c r="DM6" s="145"/>
      <c r="DN6" s="146"/>
      <c r="DO6" s="145"/>
      <c r="DP6" s="145"/>
      <c r="DQ6" s="145"/>
      <c r="DR6" s="143"/>
      <c r="DS6" s="145"/>
      <c r="DT6" s="146"/>
      <c r="DU6" s="145"/>
      <c r="DV6" s="145"/>
      <c r="DW6" s="145"/>
      <c r="DX6" s="143"/>
      <c r="DY6" s="145"/>
      <c r="DZ6" s="146"/>
      <c r="EA6" s="145"/>
      <c r="EB6" s="145"/>
      <c r="EC6" s="145"/>
      <c r="ED6" s="143"/>
      <c r="EE6" s="145"/>
      <c r="EF6" s="146"/>
      <c r="EG6" s="145"/>
      <c r="EH6" s="145"/>
      <c r="EI6" s="145"/>
      <c r="EJ6" s="143"/>
      <c r="EK6" s="145"/>
      <c r="EL6" s="146"/>
      <c r="EM6" s="145"/>
      <c r="EN6" s="145"/>
      <c r="EO6" s="145"/>
      <c r="EP6" s="143"/>
      <c r="EQ6" s="145"/>
      <c r="ER6" s="146">
        <v>1</v>
      </c>
      <c r="ES6" s="145"/>
      <c r="ET6" s="145"/>
      <c r="EU6" s="145"/>
      <c r="EV6" s="143"/>
      <c r="EW6" s="147">
        <f t="shared" si="1"/>
        <v>23</v>
      </c>
      <c r="EX6" s="142">
        <f t="shared" si="2"/>
        <v>16</v>
      </c>
      <c r="EY6" s="142">
        <f t="shared" si="3"/>
        <v>3</v>
      </c>
      <c r="EZ6" s="142">
        <f t="shared" si="4"/>
        <v>4</v>
      </c>
      <c r="FA6" s="154">
        <f t="shared" si="5"/>
        <v>0.76086956521739135</v>
      </c>
      <c r="FB6" s="149">
        <f t="shared" si="6"/>
        <v>10</v>
      </c>
      <c r="GK6" s="151"/>
      <c r="GL6" s="151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  <c r="IG6" s="153"/>
      <c r="IH6" s="153"/>
      <c r="II6" s="153"/>
      <c r="IJ6" s="153"/>
      <c r="IK6" s="153"/>
      <c r="IL6" s="153"/>
      <c r="IM6" s="153"/>
      <c r="IN6" s="153"/>
      <c r="IO6" s="153"/>
      <c r="IP6" s="153"/>
      <c r="IQ6" s="153"/>
      <c r="IR6" s="153"/>
      <c r="IS6" s="153"/>
      <c r="IT6" s="153"/>
    </row>
    <row r="7" spans="1:254" s="150" customFormat="1" x14ac:dyDescent="0.15">
      <c r="A7" s="15">
        <f t="shared" si="0"/>
        <v>4</v>
      </c>
      <c r="B7" s="141" t="s">
        <v>63</v>
      </c>
      <c r="C7" s="142"/>
      <c r="D7" s="142"/>
      <c r="E7" s="142"/>
      <c r="F7" s="142"/>
      <c r="G7" s="143"/>
      <c r="H7" s="142"/>
      <c r="I7" s="142"/>
      <c r="J7" s="142"/>
      <c r="K7" s="142"/>
      <c r="L7" s="143"/>
      <c r="M7" s="142"/>
      <c r="N7" s="142"/>
      <c r="O7" s="142"/>
      <c r="P7" s="142"/>
      <c r="Q7" s="143"/>
      <c r="R7" s="142"/>
      <c r="S7" s="142"/>
      <c r="T7" s="142"/>
      <c r="U7" s="142"/>
      <c r="V7" s="143"/>
      <c r="W7" s="142"/>
      <c r="X7" s="142"/>
      <c r="Y7" s="142"/>
      <c r="Z7" s="142"/>
      <c r="AA7" s="143"/>
      <c r="AB7" s="142"/>
      <c r="AC7" s="142"/>
      <c r="AD7" s="142"/>
      <c r="AE7" s="142"/>
      <c r="AF7" s="143"/>
      <c r="AG7" s="142"/>
      <c r="AH7" s="142"/>
      <c r="AI7" s="142"/>
      <c r="AJ7" s="142"/>
      <c r="AK7" s="143"/>
      <c r="AL7" s="142"/>
      <c r="AM7" s="142"/>
      <c r="AN7" s="142"/>
      <c r="AO7" s="142"/>
      <c r="AP7" s="143"/>
      <c r="AQ7" s="145"/>
      <c r="AR7" s="145"/>
      <c r="AS7" s="145"/>
      <c r="AT7" s="145"/>
      <c r="AU7" s="143"/>
      <c r="AV7" s="145"/>
      <c r="AW7" s="145"/>
      <c r="AX7" s="145"/>
      <c r="AY7" s="145"/>
      <c r="AZ7" s="143"/>
      <c r="BA7" s="145"/>
      <c r="BB7" s="145"/>
      <c r="BC7" s="145"/>
      <c r="BD7" s="145"/>
      <c r="BE7" s="143"/>
      <c r="BF7" s="145"/>
      <c r="BG7" s="145"/>
      <c r="BH7" s="145"/>
      <c r="BI7" s="145"/>
      <c r="BJ7" s="143"/>
      <c r="BK7" s="145"/>
      <c r="BL7" s="145"/>
      <c r="BM7" s="145"/>
      <c r="BN7" s="145"/>
      <c r="BO7" s="145"/>
      <c r="BP7" s="143"/>
      <c r="BQ7" s="145">
        <v>1</v>
      </c>
      <c r="BR7" s="145"/>
      <c r="BS7" s="145"/>
      <c r="BT7" s="145"/>
      <c r="BU7" s="145"/>
      <c r="BV7" s="143"/>
      <c r="BW7" s="145">
        <v>0</v>
      </c>
      <c r="BX7" s="145"/>
      <c r="BY7" s="145"/>
      <c r="BZ7" s="145"/>
      <c r="CA7" s="145"/>
      <c r="CB7" s="143"/>
      <c r="CC7" s="145"/>
      <c r="CD7" s="145">
        <v>0</v>
      </c>
      <c r="CE7" s="145"/>
      <c r="CF7" s="145"/>
      <c r="CG7" s="145"/>
      <c r="CH7" s="143"/>
      <c r="CI7" s="145" t="s">
        <v>57</v>
      </c>
      <c r="CJ7" s="145"/>
      <c r="CK7" s="145"/>
      <c r="CL7" s="145"/>
      <c r="CM7" s="145"/>
      <c r="CN7" s="143"/>
      <c r="CO7" s="145"/>
      <c r="CP7" s="145">
        <v>0</v>
      </c>
      <c r="CQ7" s="145"/>
      <c r="CR7" s="145"/>
      <c r="CS7" s="145"/>
      <c r="CT7" s="143"/>
      <c r="CU7" s="145"/>
      <c r="CV7" s="145">
        <v>1</v>
      </c>
      <c r="CW7" s="145"/>
      <c r="CX7" s="145"/>
      <c r="CY7" s="145"/>
      <c r="CZ7" s="143"/>
      <c r="DA7" s="145"/>
      <c r="DB7" s="145" t="s">
        <v>57</v>
      </c>
      <c r="DC7" s="145"/>
      <c r="DD7" s="145"/>
      <c r="DE7" s="145"/>
      <c r="DF7" s="143"/>
      <c r="DG7" s="145"/>
      <c r="DH7" s="145"/>
      <c r="DI7" s="145"/>
      <c r="DJ7" s="145"/>
      <c r="DK7" s="145"/>
      <c r="DL7" s="143"/>
      <c r="DM7" s="145"/>
      <c r="DN7" s="145"/>
      <c r="DO7" s="145"/>
      <c r="DP7" s="145"/>
      <c r="DQ7" s="145"/>
      <c r="DR7" s="143"/>
      <c r="DS7" s="145"/>
      <c r="DT7" s="145">
        <v>0</v>
      </c>
      <c r="DU7" s="145"/>
      <c r="DV7" s="145"/>
      <c r="DW7" s="145"/>
      <c r="DX7" s="143"/>
      <c r="DY7" s="145"/>
      <c r="DZ7" s="185">
        <v>0</v>
      </c>
      <c r="EA7" s="145"/>
      <c r="EB7" s="145"/>
      <c r="EC7" s="145"/>
      <c r="ED7" s="143"/>
      <c r="EE7" s="145"/>
      <c r="EF7" s="185">
        <v>0</v>
      </c>
      <c r="EG7" s="145"/>
      <c r="EH7" s="145"/>
      <c r="EI7" s="145"/>
      <c r="EJ7" s="143"/>
      <c r="EK7" s="145"/>
      <c r="EL7" s="185"/>
      <c r="EM7" s="145"/>
      <c r="EN7" s="145"/>
      <c r="EO7" s="145"/>
      <c r="EP7" s="143"/>
      <c r="EQ7" s="145"/>
      <c r="ER7" s="185"/>
      <c r="ES7" s="145"/>
      <c r="ET7" s="145"/>
      <c r="EU7" s="145"/>
      <c r="EV7" s="143"/>
      <c r="EW7" s="147">
        <f t="shared" si="1"/>
        <v>10</v>
      </c>
      <c r="EX7" s="142">
        <f t="shared" si="2"/>
        <v>2</v>
      </c>
      <c r="EY7" s="142">
        <f t="shared" si="3"/>
        <v>2</v>
      </c>
      <c r="EZ7" s="142">
        <f t="shared" si="4"/>
        <v>6</v>
      </c>
      <c r="FA7" s="148">
        <f t="shared" si="5"/>
        <v>0.3</v>
      </c>
      <c r="FB7" s="149">
        <f t="shared" si="6"/>
        <v>10</v>
      </c>
      <c r="GK7" s="151"/>
      <c r="GL7" s="151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3"/>
      <c r="IT7" s="153"/>
    </row>
    <row r="8" spans="1:254" s="150" customFormat="1" x14ac:dyDescent="0.15">
      <c r="A8" s="15">
        <f t="shared" si="0"/>
        <v>5</v>
      </c>
      <c r="B8" s="141" t="s">
        <v>61</v>
      </c>
      <c r="C8" s="142">
        <v>1</v>
      </c>
      <c r="D8" s="142" t="s">
        <v>57</v>
      </c>
      <c r="E8" s="142"/>
      <c r="F8" s="142"/>
      <c r="G8" s="143"/>
      <c r="H8" s="142">
        <v>1</v>
      </c>
      <c r="I8" s="142"/>
      <c r="J8" s="142"/>
      <c r="K8" s="142"/>
      <c r="L8" s="143"/>
      <c r="M8" s="142">
        <v>0</v>
      </c>
      <c r="N8" s="142"/>
      <c r="O8" s="142"/>
      <c r="P8" s="142"/>
      <c r="Q8" s="143"/>
      <c r="R8" s="142">
        <v>0</v>
      </c>
      <c r="S8" s="142"/>
      <c r="T8" s="142"/>
      <c r="U8" s="142"/>
      <c r="V8" s="143"/>
      <c r="W8" s="142">
        <v>0</v>
      </c>
      <c r="X8" s="142"/>
      <c r="Y8" s="142"/>
      <c r="Z8" s="142"/>
      <c r="AA8" s="143"/>
      <c r="AB8" s="142">
        <v>1</v>
      </c>
      <c r="AC8" s="142">
        <v>0</v>
      </c>
      <c r="AD8" s="142"/>
      <c r="AE8" s="142"/>
      <c r="AF8" s="143"/>
      <c r="AG8" s="142"/>
      <c r="AH8" s="142"/>
      <c r="AI8" s="142">
        <v>1</v>
      </c>
      <c r="AJ8" s="142"/>
      <c r="AK8" s="143"/>
      <c r="AL8" s="142"/>
      <c r="AM8" s="142"/>
      <c r="AN8" s="142"/>
      <c r="AO8" s="142"/>
      <c r="AP8" s="143"/>
      <c r="AQ8" s="145">
        <v>0</v>
      </c>
      <c r="AR8" s="145"/>
      <c r="AS8" s="145"/>
      <c r="AT8" s="145"/>
      <c r="AU8" s="143"/>
      <c r="AV8" s="31"/>
      <c r="AW8" s="145"/>
      <c r="AX8" s="145"/>
      <c r="AY8" s="145"/>
      <c r="AZ8" s="143"/>
      <c r="BA8" s="31"/>
      <c r="BB8" s="145"/>
      <c r="BC8" s="145"/>
      <c r="BD8" s="145"/>
      <c r="BE8" s="143"/>
      <c r="BF8" s="31"/>
      <c r="BG8" s="145"/>
      <c r="BH8" s="145"/>
      <c r="BI8" s="145"/>
      <c r="BJ8" s="143"/>
      <c r="BK8" s="145"/>
      <c r="BL8" s="31"/>
      <c r="BM8" s="145"/>
      <c r="BN8" s="145"/>
      <c r="BO8" s="145"/>
      <c r="BP8" s="143"/>
      <c r="BQ8" s="145"/>
      <c r="BR8" s="31"/>
      <c r="BS8" s="145"/>
      <c r="BT8" s="145"/>
      <c r="BU8" s="145"/>
      <c r="BV8" s="143"/>
      <c r="BW8" s="145"/>
      <c r="BX8" s="31"/>
      <c r="BY8" s="145"/>
      <c r="BZ8" s="145"/>
      <c r="CA8" s="145"/>
      <c r="CB8" s="143"/>
      <c r="CC8" s="145"/>
      <c r="CD8" s="31"/>
      <c r="CE8" s="145"/>
      <c r="CF8" s="145"/>
      <c r="CG8" s="145"/>
      <c r="CH8" s="143"/>
      <c r="CI8" s="145"/>
      <c r="CJ8" s="31"/>
      <c r="CK8" s="145"/>
      <c r="CL8" s="145"/>
      <c r="CM8" s="145"/>
      <c r="CN8" s="143"/>
      <c r="CO8" s="145"/>
      <c r="CP8" s="31"/>
      <c r="CQ8" s="145"/>
      <c r="CR8" s="145"/>
      <c r="CS8" s="145"/>
      <c r="CT8" s="143"/>
      <c r="CU8" s="145"/>
      <c r="CV8" s="31"/>
      <c r="CW8" s="145"/>
      <c r="CX8" s="145"/>
      <c r="CY8" s="145"/>
      <c r="CZ8" s="143"/>
      <c r="DA8" s="145"/>
      <c r="DB8" s="31"/>
      <c r="DC8" s="145"/>
      <c r="DD8" s="145"/>
      <c r="DE8" s="145"/>
      <c r="DF8" s="143"/>
      <c r="DG8" s="145"/>
      <c r="DH8" s="31"/>
      <c r="DI8" s="145"/>
      <c r="DJ8" s="145"/>
      <c r="DK8" s="145"/>
      <c r="DL8" s="143"/>
      <c r="DM8" s="145"/>
      <c r="DN8" s="31"/>
      <c r="DO8" s="145"/>
      <c r="DP8" s="145"/>
      <c r="DQ8" s="145"/>
      <c r="DR8" s="143"/>
      <c r="DS8" s="145"/>
      <c r="DT8" s="31"/>
      <c r="DU8" s="145"/>
      <c r="DV8" s="145"/>
      <c r="DW8" s="145"/>
      <c r="DX8" s="143"/>
      <c r="DY8" s="145"/>
      <c r="DZ8" s="186"/>
      <c r="EA8" s="145"/>
      <c r="EB8" s="145"/>
      <c r="EC8" s="145"/>
      <c r="ED8" s="143"/>
      <c r="EE8" s="145"/>
      <c r="EF8" s="186"/>
      <c r="EG8" s="145"/>
      <c r="EH8" s="145"/>
      <c r="EI8" s="145"/>
      <c r="EJ8" s="143"/>
      <c r="EK8" s="145"/>
      <c r="EL8" s="186"/>
      <c r="EM8" s="145"/>
      <c r="EN8" s="145"/>
      <c r="EO8" s="145"/>
      <c r="EP8" s="143"/>
      <c r="EQ8" s="145"/>
      <c r="ER8" s="186"/>
      <c r="ES8" s="145"/>
      <c r="ET8" s="145"/>
      <c r="EU8" s="145"/>
      <c r="EV8" s="143"/>
      <c r="EW8" s="147">
        <f t="shared" si="1"/>
        <v>10</v>
      </c>
      <c r="EX8" s="142">
        <f t="shared" si="2"/>
        <v>4</v>
      </c>
      <c r="EY8" s="142">
        <f t="shared" si="3"/>
        <v>1</v>
      </c>
      <c r="EZ8" s="142">
        <f t="shared" si="4"/>
        <v>5</v>
      </c>
      <c r="FA8" s="148">
        <f t="shared" si="5"/>
        <v>0.45</v>
      </c>
      <c r="FB8" s="149">
        <f t="shared" si="6"/>
        <v>8</v>
      </c>
      <c r="GK8" s="151"/>
      <c r="GL8" s="151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  <c r="IT8" s="153"/>
    </row>
    <row r="9" spans="1:254" s="150" customFormat="1" x14ac:dyDescent="0.15">
      <c r="A9" s="15">
        <f t="shared" si="0"/>
        <v>6</v>
      </c>
      <c r="B9" s="141" t="s">
        <v>62</v>
      </c>
      <c r="C9" s="142"/>
      <c r="D9" s="142"/>
      <c r="E9" s="142"/>
      <c r="F9" s="142"/>
      <c r="G9" s="143"/>
      <c r="H9" s="142"/>
      <c r="I9" s="142"/>
      <c r="J9" s="142"/>
      <c r="K9" s="142"/>
      <c r="L9" s="143"/>
      <c r="M9" s="142">
        <v>0</v>
      </c>
      <c r="N9" s="142"/>
      <c r="O9" s="142"/>
      <c r="P9" s="142"/>
      <c r="Q9" s="143"/>
      <c r="R9" s="142"/>
      <c r="S9" s="142"/>
      <c r="T9" s="142"/>
      <c r="U9" s="142"/>
      <c r="V9" s="143"/>
      <c r="W9" s="142"/>
      <c r="X9" s="142"/>
      <c r="Y9" s="142"/>
      <c r="Z9" s="142"/>
      <c r="AA9" s="143"/>
      <c r="AB9" s="142"/>
      <c r="AC9" s="142"/>
      <c r="AD9" s="142"/>
      <c r="AE9" s="142"/>
      <c r="AF9" s="143"/>
      <c r="AG9" s="142">
        <v>0</v>
      </c>
      <c r="AH9" s="142"/>
      <c r="AI9" s="142"/>
      <c r="AJ9" s="142"/>
      <c r="AK9" s="143"/>
      <c r="AL9" s="142"/>
      <c r="AM9" s="142"/>
      <c r="AN9" s="142"/>
      <c r="AO9" s="142"/>
      <c r="AP9" s="143"/>
      <c r="AQ9" s="145"/>
      <c r="AR9" s="145"/>
      <c r="AS9" s="145"/>
      <c r="AT9" s="145"/>
      <c r="AU9" s="143"/>
      <c r="AV9" s="145">
        <v>1</v>
      </c>
      <c r="AW9" s="145"/>
      <c r="AX9" s="145"/>
      <c r="AY9" s="145"/>
      <c r="AZ9" s="143"/>
      <c r="BA9" s="145"/>
      <c r="BB9" s="145"/>
      <c r="BC9" s="145"/>
      <c r="BD9" s="145">
        <v>0</v>
      </c>
      <c r="BE9" s="143"/>
      <c r="BF9" s="145">
        <v>0</v>
      </c>
      <c r="BG9" s="145"/>
      <c r="BH9" s="145"/>
      <c r="BI9" s="145"/>
      <c r="BJ9" s="143"/>
      <c r="BK9" s="145"/>
      <c r="BL9" s="145"/>
      <c r="BM9" s="145"/>
      <c r="BN9" s="145"/>
      <c r="BO9" s="145"/>
      <c r="BP9" s="143"/>
      <c r="BQ9" s="145">
        <v>0</v>
      </c>
      <c r="BR9" s="145"/>
      <c r="BS9" s="145"/>
      <c r="BT9" s="145"/>
      <c r="BU9" s="145"/>
      <c r="BV9" s="143"/>
      <c r="BW9" s="145">
        <v>1</v>
      </c>
      <c r="BX9" s="145"/>
      <c r="BY9" s="145"/>
      <c r="BZ9" s="145"/>
      <c r="CA9" s="145"/>
      <c r="CB9" s="143"/>
      <c r="CC9" s="145"/>
      <c r="CD9" s="145"/>
      <c r="CE9" s="145"/>
      <c r="CF9" s="145"/>
      <c r="CG9" s="145"/>
      <c r="CH9" s="143"/>
      <c r="CI9" s="145"/>
      <c r="CJ9" s="145"/>
      <c r="CK9" s="145"/>
      <c r="CL9" s="145"/>
      <c r="CM9" s="145"/>
      <c r="CN9" s="143"/>
      <c r="CO9" s="145"/>
      <c r="CP9" s="145">
        <v>0</v>
      </c>
      <c r="CQ9" s="145"/>
      <c r="CR9" s="145"/>
      <c r="CS9" s="145"/>
      <c r="CT9" s="143"/>
      <c r="CU9" s="145"/>
      <c r="CV9" s="145"/>
      <c r="CW9" s="145"/>
      <c r="CX9" s="145"/>
      <c r="CY9" s="145"/>
      <c r="CZ9" s="143"/>
      <c r="DA9" s="145"/>
      <c r="DB9" s="145"/>
      <c r="DC9" s="145"/>
      <c r="DD9" s="145"/>
      <c r="DE9" s="145"/>
      <c r="DF9" s="143"/>
      <c r="DG9" s="145"/>
      <c r="DH9" s="145"/>
      <c r="DI9" s="145"/>
      <c r="DJ9" s="145"/>
      <c r="DK9" s="145"/>
      <c r="DL9" s="143"/>
      <c r="DM9" s="145"/>
      <c r="DN9" s="145"/>
      <c r="DO9" s="145"/>
      <c r="DP9" s="145"/>
      <c r="DQ9" s="145"/>
      <c r="DR9" s="143"/>
      <c r="DS9" s="145"/>
      <c r="DT9" s="145"/>
      <c r="DU9" s="145"/>
      <c r="DV9" s="145"/>
      <c r="DW9" s="145"/>
      <c r="DX9" s="143"/>
      <c r="DY9" s="145"/>
      <c r="DZ9" s="185"/>
      <c r="EA9" s="145"/>
      <c r="EB9" s="145"/>
      <c r="EC9" s="145"/>
      <c r="ED9" s="143"/>
      <c r="EE9" s="145"/>
      <c r="EF9" s="185"/>
      <c r="EG9" s="145"/>
      <c r="EH9" s="145"/>
      <c r="EI9" s="145"/>
      <c r="EJ9" s="143"/>
      <c r="EK9" s="145"/>
      <c r="EL9" s="185"/>
      <c r="EM9" s="145"/>
      <c r="EN9" s="145"/>
      <c r="EO9" s="145"/>
      <c r="EP9" s="143"/>
      <c r="EQ9" s="145"/>
      <c r="ER9" s="185"/>
      <c r="ES9" s="145"/>
      <c r="ET9" s="145"/>
      <c r="EU9" s="145"/>
      <c r="EV9" s="143"/>
      <c r="EW9" s="147">
        <f t="shared" si="1"/>
        <v>8</v>
      </c>
      <c r="EX9" s="142">
        <f t="shared" si="2"/>
        <v>2</v>
      </c>
      <c r="EY9" s="142">
        <f t="shared" si="3"/>
        <v>0</v>
      </c>
      <c r="EZ9" s="142">
        <f t="shared" si="4"/>
        <v>6</v>
      </c>
      <c r="FA9" s="148">
        <f t="shared" si="5"/>
        <v>0.25</v>
      </c>
      <c r="FB9" s="149">
        <f t="shared" si="6"/>
        <v>8</v>
      </c>
      <c r="GK9" s="151"/>
      <c r="GL9" s="151"/>
      <c r="GM9" s="152"/>
      <c r="GN9" s="152"/>
      <c r="GO9" s="152"/>
      <c r="GP9" s="152"/>
      <c r="GQ9" s="152"/>
      <c r="GR9" s="152"/>
      <c r="GS9" s="152"/>
      <c r="GT9" s="152"/>
      <c r="GU9" s="152"/>
      <c r="GV9" s="152"/>
      <c r="GW9" s="152"/>
      <c r="GX9" s="152"/>
      <c r="GY9" s="152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</row>
    <row r="10" spans="1:254" s="150" customFormat="1" x14ac:dyDescent="0.15">
      <c r="A10" s="155">
        <f t="shared" si="0"/>
        <v>7</v>
      </c>
      <c r="B10" s="141" t="s">
        <v>64</v>
      </c>
      <c r="C10" s="142"/>
      <c r="D10" s="142"/>
      <c r="E10" s="142"/>
      <c r="F10" s="142"/>
      <c r="G10" s="144"/>
      <c r="H10" s="156"/>
      <c r="I10" s="142"/>
      <c r="J10" s="142"/>
      <c r="K10" s="142"/>
      <c r="L10" s="143"/>
      <c r="M10" s="142"/>
      <c r="N10" s="142"/>
      <c r="O10" s="142"/>
      <c r="P10" s="142"/>
      <c r="Q10" s="144"/>
      <c r="R10" s="142"/>
      <c r="S10" s="142"/>
      <c r="T10" s="142"/>
      <c r="U10" s="142"/>
      <c r="V10" s="143"/>
      <c r="W10" s="142"/>
      <c r="X10" s="142"/>
      <c r="Y10" s="142"/>
      <c r="Z10" s="142"/>
      <c r="AA10" s="143"/>
      <c r="AB10" s="142">
        <v>1</v>
      </c>
      <c r="AC10" s="142">
        <v>1</v>
      </c>
      <c r="AD10" s="142"/>
      <c r="AE10" s="142"/>
      <c r="AF10" s="143"/>
      <c r="AG10" s="142">
        <v>1</v>
      </c>
      <c r="AH10" s="142">
        <v>1</v>
      </c>
      <c r="AI10" s="142">
        <v>0</v>
      </c>
      <c r="AJ10" s="142">
        <v>0</v>
      </c>
      <c r="AK10" s="143"/>
      <c r="AL10" s="142">
        <v>1</v>
      </c>
      <c r="AM10" s="142"/>
      <c r="AN10" s="142"/>
      <c r="AO10" s="142"/>
      <c r="AP10" s="143"/>
      <c r="AQ10" s="145"/>
      <c r="AR10" s="145"/>
      <c r="AS10" s="145"/>
      <c r="AT10" s="145"/>
      <c r="AU10" s="143"/>
      <c r="AV10" s="145"/>
      <c r="AW10" s="145"/>
      <c r="AX10" s="145">
        <v>1</v>
      </c>
      <c r="AY10" s="145"/>
      <c r="AZ10" s="143"/>
      <c r="BA10" s="145">
        <v>1</v>
      </c>
      <c r="BB10" s="145" t="s">
        <v>57</v>
      </c>
      <c r="BC10" s="145">
        <v>0</v>
      </c>
      <c r="BD10" s="145"/>
      <c r="BE10" s="143"/>
      <c r="BF10" s="145"/>
      <c r="BG10" s="145"/>
      <c r="BH10" s="145"/>
      <c r="BI10" s="145">
        <v>1</v>
      </c>
      <c r="BJ10" s="143"/>
      <c r="BK10" s="145"/>
      <c r="BL10" s="145"/>
      <c r="BM10" s="145"/>
      <c r="BN10" s="145"/>
      <c r="BO10" s="145"/>
      <c r="BP10" s="143"/>
      <c r="BQ10" s="145"/>
      <c r="BR10" s="145"/>
      <c r="BS10" s="145"/>
      <c r="BT10" s="145"/>
      <c r="BU10" s="145"/>
      <c r="BV10" s="143"/>
      <c r="BW10" s="145"/>
      <c r="BX10" s="145"/>
      <c r="BY10" s="145"/>
      <c r="BZ10" s="145"/>
      <c r="CA10" s="145"/>
      <c r="CB10" s="143"/>
      <c r="CC10" s="145"/>
      <c r="CD10" s="145"/>
      <c r="CE10" s="145"/>
      <c r="CF10" s="145"/>
      <c r="CG10" s="145"/>
      <c r="CH10" s="143"/>
      <c r="CI10" s="145"/>
      <c r="CJ10" s="145"/>
      <c r="CK10" s="145"/>
      <c r="CL10" s="145"/>
      <c r="CM10" s="145"/>
      <c r="CN10" s="143"/>
      <c r="CO10" s="145"/>
      <c r="CP10" s="145"/>
      <c r="CQ10" s="145"/>
      <c r="CR10" s="145"/>
      <c r="CS10" s="145"/>
      <c r="CT10" s="143"/>
      <c r="CU10" s="145"/>
      <c r="CV10" s="145"/>
      <c r="CW10" s="145"/>
      <c r="CX10" s="145"/>
      <c r="CY10" s="145"/>
      <c r="CZ10" s="143"/>
      <c r="DA10" s="145"/>
      <c r="DB10" s="145"/>
      <c r="DC10" s="145"/>
      <c r="DD10" s="145"/>
      <c r="DE10" s="145"/>
      <c r="DF10" s="143"/>
      <c r="DG10" s="145"/>
      <c r="DH10" s="145"/>
      <c r="DI10" s="145"/>
      <c r="DJ10" s="145"/>
      <c r="DK10" s="145"/>
      <c r="DL10" s="143"/>
      <c r="DM10" s="145"/>
      <c r="DN10" s="145"/>
      <c r="DO10" s="145"/>
      <c r="DP10" s="145"/>
      <c r="DQ10" s="145"/>
      <c r="DR10" s="143"/>
      <c r="DS10" s="145"/>
      <c r="DT10" s="145"/>
      <c r="DU10" s="145"/>
      <c r="DV10" s="145"/>
      <c r="DW10" s="145"/>
      <c r="DX10" s="143"/>
      <c r="DY10" s="145"/>
      <c r="DZ10" s="185"/>
      <c r="EA10" s="145"/>
      <c r="EB10" s="145"/>
      <c r="EC10" s="145"/>
      <c r="ED10" s="143"/>
      <c r="EE10" s="145"/>
      <c r="EF10" s="185"/>
      <c r="EG10" s="145"/>
      <c r="EH10" s="145"/>
      <c r="EI10" s="145"/>
      <c r="EJ10" s="143"/>
      <c r="EK10" s="145"/>
      <c r="EL10" s="185"/>
      <c r="EM10" s="145"/>
      <c r="EN10" s="145"/>
      <c r="EO10" s="145"/>
      <c r="EP10" s="143"/>
      <c r="EQ10" s="145"/>
      <c r="ER10" s="185"/>
      <c r="ES10" s="145"/>
      <c r="ET10" s="145"/>
      <c r="EU10" s="145"/>
      <c r="EV10" s="143"/>
      <c r="EW10" s="147">
        <f t="shared" si="1"/>
        <v>12</v>
      </c>
      <c r="EX10" s="142">
        <f t="shared" si="2"/>
        <v>8</v>
      </c>
      <c r="EY10" s="142">
        <f t="shared" si="3"/>
        <v>1</v>
      </c>
      <c r="EZ10" s="142">
        <f t="shared" si="4"/>
        <v>3</v>
      </c>
      <c r="FA10" s="148">
        <f t="shared" si="5"/>
        <v>0.70833333333333337</v>
      </c>
      <c r="FB10" s="149">
        <f t="shared" si="6"/>
        <v>6</v>
      </c>
      <c r="GK10" s="151"/>
      <c r="GL10" s="151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  <c r="IT10" s="153"/>
    </row>
    <row r="11" spans="1:254" s="150" customFormat="1" x14ac:dyDescent="0.15">
      <c r="A11" s="15">
        <f t="shared" si="0"/>
        <v>8</v>
      </c>
      <c r="B11" s="141" t="s">
        <v>65</v>
      </c>
      <c r="C11" s="142"/>
      <c r="D11" s="142"/>
      <c r="E11" s="142"/>
      <c r="F11" s="142"/>
      <c r="G11" s="143"/>
      <c r="H11" s="142"/>
      <c r="I11" s="142"/>
      <c r="J11" s="156"/>
      <c r="K11" s="142"/>
      <c r="L11" s="144"/>
      <c r="M11" s="142"/>
      <c r="N11" s="142"/>
      <c r="O11" s="142"/>
      <c r="P11" s="142"/>
      <c r="Q11" s="143"/>
      <c r="R11" s="142"/>
      <c r="S11" s="142"/>
      <c r="T11" s="142"/>
      <c r="U11" s="142"/>
      <c r="V11" s="143"/>
      <c r="W11" s="142"/>
      <c r="X11" s="142"/>
      <c r="Y11" s="142"/>
      <c r="Z11" s="142"/>
      <c r="AA11" s="144"/>
      <c r="AB11" s="142"/>
      <c r="AC11" s="142"/>
      <c r="AD11" s="142"/>
      <c r="AE11" s="142"/>
      <c r="AF11" s="143"/>
      <c r="AG11" s="142"/>
      <c r="AH11" s="142"/>
      <c r="AI11" s="142"/>
      <c r="AJ11" s="142"/>
      <c r="AK11" s="143"/>
      <c r="AL11" s="142"/>
      <c r="AM11" s="142"/>
      <c r="AN11" s="142"/>
      <c r="AO11" s="142"/>
      <c r="AP11" s="143"/>
      <c r="AQ11" s="145"/>
      <c r="AR11" s="145"/>
      <c r="AS11" s="145"/>
      <c r="AT11" s="145"/>
      <c r="AU11" s="143"/>
      <c r="AV11" s="145">
        <v>0</v>
      </c>
      <c r="AW11" s="145">
        <v>1</v>
      </c>
      <c r="AX11" s="145"/>
      <c r="AY11" s="145"/>
      <c r="AZ11" s="143"/>
      <c r="BA11" s="145">
        <v>1</v>
      </c>
      <c r="BB11" s="145">
        <v>0</v>
      </c>
      <c r="BC11" s="145"/>
      <c r="BD11" s="145">
        <v>0</v>
      </c>
      <c r="BE11" s="143"/>
      <c r="BF11" s="145">
        <v>1</v>
      </c>
      <c r="BG11" s="145">
        <v>0</v>
      </c>
      <c r="BH11" s="145">
        <v>1</v>
      </c>
      <c r="BI11" s="145">
        <v>0</v>
      </c>
      <c r="BJ11" s="143"/>
      <c r="BK11" s="145"/>
      <c r="BL11" s="145"/>
      <c r="BM11" s="145"/>
      <c r="BN11" s="145"/>
      <c r="BO11" s="145"/>
      <c r="BP11" s="143"/>
      <c r="BQ11" s="145"/>
      <c r="BR11" s="145"/>
      <c r="BS11" s="145"/>
      <c r="BT11" s="145"/>
      <c r="BU11" s="145"/>
      <c r="BV11" s="143"/>
      <c r="BW11" s="145"/>
      <c r="BX11" s="145"/>
      <c r="BY11" s="145"/>
      <c r="BZ11" s="145"/>
      <c r="CA11" s="145"/>
      <c r="CB11" s="143"/>
      <c r="CC11" s="145"/>
      <c r="CD11" s="145"/>
      <c r="CE11" s="145"/>
      <c r="CF11" s="145"/>
      <c r="CG11" s="145"/>
      <c r="CH11" s="143"/>
      <c r="CI11" s="145"/>
      <c r="CJ11" s="145"/>
      <c r="CK11" s="145"/>
      <c r="CL11" s="145"/>
      <c r="CM11" s="145"/>
      <c r="CN11" s="143"/>
      <c r="CO11" s="145"/>
      <c r="CP11" s="145"/>
      <c r="CQ11" s="145"/>
      <c r="CR11" s="145"/>
      <c r="CS11" s="145"/>
      <c r="CT11" s="143"/>
      <c r="CU11" s="145"/>
      <c r="CV11" s="145"/>
      <c r="CW11" s="145"/>
      <c r="CX11" s="145"/>
      <c r="CY11" s="145"/>
      <c r="CZ11" s="143"/>
      <c r="DA11" s="145"/>
      <c r="DB11" s="145"/>
      <c r="DC11" s="145"/>
      <c r="DD11" s="145"/>
      <c r="DE11" s="145"/>
      <c r="DF11" s="143"/>
      <c r="DG11" s="145"/>
      <c r="DH11" s="145">
        <v>0</v>
      </c>
      <c r="DI11" s="145"/>
      <c r="DJ11" s="145"/>
      <c r="DK11" s="145"/>
      <c r="DL11" s="143"/>
      <c r="DM11" s="145"/>
      <c r="DN11" s="145">
        <v>0</v>
      </c>
      <c r="DO11" s="145"/>
      <c r="DP11" s="145"/>
      <c r="DQ11" s="145"/>
      <c r="DR11" s="143"/>
      <c r="DS11" s="145"/>
      <c r="DT11" s="145"/>
      <c r="DU11" s="145"/>
      <c r="DV11" s="145"/>
      <c r="DW11" s="145"/>
      <c r="DX11" s="143"/>
      <c r="DY11" s="145"/>
      <c r="DZ11" s="185"/>
      <c r="EA11" s="145"/>
      <c r="EB11" s="145"/>
      <c r="EC11" s="145"/>
      <c r="ED11" s="143"/>
      <c r="EE11" s="145"/>
      <c r="EF11" s="185"/>
      <c r="EG11" s="145"/>
      <c r="EH11" s="145"/>
      <c r="EI11" s="145"/>
      <c r="EJ11" s="143"/>
      <c r="EK11" s="145"/>
      <c r="EL11" s="185"/>
      <c r="EM11" s="145"/>
      <c r="EN11" s="145"/>
      <c r="EO11" s="145"/>
      <c r="EP11" s="143"/>
      <c r="EQ11" s="145"/>
      <c r="ER11" s="185"/>
      <c r="ES11" s="145"/>
      <c r="ET11" s="145"/>
      <c r="EU11" s="145"/>
      <c r="EV11" s="143"/>
      <c r="EW11" s="147">
        <f t="shared" si="1"/>
        <v>11</v>
      </c>
      <c r="EX11" s="142">
        <f t="shared" si="2"/>
        <v>4</v>
      </c>
      <c r="EY11" s="142">
        <f t="shared" si="3"/>
        <v>0</v>
      </c>
      <c r="EZ11" s="142">
        <f t="shared" si="4"/>
        <v>7</v>
      </c>
      <c r="FA11" s="148">
        <f t="shared" si="5"/>
        <v>0.36363636363636365</v>
      </c>
      <c r="FB11" s="149">
        <f t="shared" si="6"/>
        <v>5</v>
      </c>
      <c r="GK11" s="151"/>
      <c r="GL11" s="151"/>
      <c r="GM11" s="152"/>
      <c r="GN11" s="152"/>
      <c r="GO11" s="152"/>
      <c r="GP11" s="152"/>
      <c r="GQ11" s="152"/>
      <c r="GR11" s="152"/>
      <c r="GS11" s="152"/>
      <c r="GT11" s="152"/>
      <c r="GU11" s="152"/>
      <c r="GV11" s="152"/>
      <c r="GW11" s="152"/>
      <c r="GX11" s="152"/>
      <c r="GY11" s="152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3"/>
      <c r="IK11" s="153"/>
      <c r="IL11" s="153"/>
      <c r="IM11" s="153"/>
      <c r="IN11" s="153"/>
      <c r="IO11" s="153"/>
      <c r="IP11" s="153"/>
      <c r="IQ11" s="153"/>
      <c r="IR11" s="153"/>
      <c r="IS11" s="153"/>
      <c r="IT11" s="153"/>
    </row>
    <row r="12" spans="1:254" s="150" customFormat="1" x14ac:dyDescent="0.15">
      <c r="A12" s="15">
        <f t="shared" si="0"/>
        <v>9</v>
      </c>
      <c r="B12" s="141" t="s">
        <v>83</v>
      </c>
      <c r="C12" s="142"/>
      <c r="D12" s="142"/>
      <c r="E12" s="142"/>
      <c r="F12" s="142"/>
      <c r="G12" s="143"/>
      <c r="H12" s="142"/>
      <c r="I12" s="142"/>
      <c r="J12" s="142"/>
      <c r="K12" s="142"/>
      <c r="L12" s="143"/>
      <c r="M12" s="142"/>
      <c r="N12" s="142"/>
      <c r="O12" s="142"/>
      <c r="P12" s="142"/>
      <c r="Q12" s="143"/>
      <c r="R12" s="142"/>
      <c r="S12" s="142"/>
      <c r="T12" s="142"/>
      <c r="U12" s="142"/>
      <c r="V12" s="143"/>
      <c r="W12" s="142"/>
      <c r="X12" s="142"/>
      <c r="Y12" s="142"/>
      <c r="Z12" s="142"/>
      <c r="AA12" s="143"/>
      <c r="AB12" s="142"/>
      <c r="AC12" s="142"/>
      <c r="AD12" s="142"/>
      <c r="AE12" s="142"/>
      <c r="AF12" s="143"/>
      <c r="AG12" s="142"/>
      <c r="AH12" s="142"/>
      <c r="AI12" s="142"/>
      <c r="AJ12" s="142"/>
      <c r="AK12" s="143"/>
      <c r="AL12" s="142"/>
      <c r="AM12" s="142"/>
      <c r="AN12" s="142"/>
      <c r="AO12" s="142"/>
      <c r="AP12" s="143"/>
      <c r="AQ12" s="145"/>
      <c r="AR12" s="145"/>
      <c r="AS12" s="145"/>
      <c r="AT12" s="145"/>
      <c r="AU12" s="143"/>
      <c r="AV12" s="145"/>
      <c r="AW12" s="145"/>
      <c r="AX12" s="145"/>
      <c r="AY12" s="145"/>
      <c r="AZ12" s="143"/>
      <c r="BA12" s="145"/>
      <c r="BB12" s="145"/>
      <c r="BC12" s="145"/>
      <c r="BD12" s="145"/>
      <c r="BE12" s="143"/>
      <c r="BF12" s="145"/>
      <c r="BG12" s="145"/>
      <c r="BH12" s="145"/>
      <c r="BI12" s="145"/>
      <c r="BJ12" s="143"/>
      <c r="BK12" s="145"/>
      <c r="BL12" s="145"/>
      <c r="BM12" s="145"/>
      <c r="BN12" s="145"/>
      <c r="BO12" s="145"/>
      <c r="BP12" s="143"/>
      <c r="BQ12" s="145"/>
      <c r="BR12" s="145"/>
      <c r="BS12" s="145"/>
      <c r="BT12" s="145"/>
      <c r="BU12" s="145"/>
      <c r="BV12" s="143"/>
      <c r="BW12" s="145"/>
      <c r="BX12" s="145"/>
      <c r="BY12" s="145"/>
      <c r="BZ12" s="145"/>
      <c r="CA12" s="145"/>
      <c r="CB12" s="143"/>
      <c r="CC12" s="145"/>
      <c r="CD12" s="145"/>
      <c r="CE12" s="145"/>
      <c r="CF12" s="145"/>
      <c r="CG12" s="145"/>
      <c r="CH12" s="143"/>
      <c r="CI12" s="145"/>
      <c r="CJ12" s="145"/>
      <c r="CK12" s="145"/>
      <c r="CL12" s="145"/>
      <c r="CM12" s="145"/>
      <c r="CN12" s="143"/>
      <c r="CO12" s="145"/>
      <c r="CP12" s="145"/>
      <c r="CQ12" s="145"/>
      <c r="CR12" s="145"/>
      <c r="CS12" s="145"/>
      <c r="CT12" s="143"/>
      <c r="CU12" s="145"/>
      <c r="CV12" s="145"/>
      <c r="CW12" s="145"/>
      <c r="CX12" s="145"/>
      <c r="CY12" s="145"/>
      <c r="CZ12" s="143"/>
      <c r="DA12" s="145"/>
      <c r="DB12" s="145"/>
      <c r="DC12" s="145"/>
      <c r="DD12" s="145"/>
      <c r="DE12" s="145"/>
      <c r="DF12" s="143"/>
      <c r="DG12" s="145"/>
      <c r="DH12" s="145"/>
      <c r="DI12" s="145"/>
      <c r="DJ12" s="145"/>
      <c r="DK12" s="145"/>
      <c r="DL12" s="143"/>
      <c r="DM12" s="145"/>
      <c r="DN12" s="145">
        <v>0</v>
      </c>
      <c r="DO12" s="145"/>
      <c r="DP12" s="145"/>
      <c r="DQ12" s="145"/>
      <c r="DR12" s="143"/>
      <c r="DS12" s="145"/>
      <c r="DT12" s="145">
        <v>0</v>
      </c>
      <c r="DU12" s="145"/>
      <c r="DV12" s="145"/>
      <c r="DW12" s="145"/>
      <c r="DX12" s="143"/>
      <c r="DY12" s="145"/>
      <c r="DZ12" s="185" t="s">
        <v>57</v>
      </c>
      <c r="EA12" s="145"/>
      <c r="EB12" s="145"/>
      <c r="EC12" s="145"/>
      <c r="ED12" s="143"/>
      <c r="EE12" s="145">
        <v>1</v>
      </c>
      <c r="EF12" s="185">
        <v>1</v>
      </c>
      <c r="EG12" s="145">
        <v>0</v>
      </c>
      <c r="EH12" s="145"/>
      <c r="EI12" s="145"/>
      <c r="EJ12" s="143"/>
      <c r="EK12" s="145" t="s">
        <v>57</v>
      </c>
      <c r="EL12" s="185">
        <v>0</v>
      </c>
      <c r="EM12" s="145"/>
      <c r="EN12" s="145"/>
      <c r="EO12" s="145"/>
      <c r="EP12" s="143"/>
      <c r="EQ12" s="145"/>
      <c r="ER12" s="185">
        <v>0</v>
      </c>
      <c r="ES12" s="145"/>
      <c r="ET12" s="145"/>
      <c r="EU12" s="145"/>
      <c r="EV12" s="143"/>
      <c r="EW12" s="147">
        <f t="shared" si="1"/>
        <v>9</v>
      </c>
      <c r="EX12" s="142">
        <f t="shared" si="2"/>
        <v>2</v>
      </c>
      <c r="EY12" s="142">
        <f t="shared" si="3"/>
        <v>2</v>
      </c>
      <c r="EZ12" s="142">
        <f t="shared" si="4"/>
        <v>5</v>
      </c>
      <c r="FA12" s="148">
        <f t="shared" si="5"/>
        <v>0.33333333333333331</v>
      </c>
      <c r="FB12" s="149">
        <f t="shared" si="6"/>
        <v>5</v>
      </c>
      <c r="GK12" s="151"/>
      <c r="GL12" s="151"/>
      <c r="GM12" s="152"/>
      <c r="GN12" s="152"/>
      <c r="GO12" s="152"/>
      <c r="GP12" s="152"/>
      <c r="GQ12" s="152"/>
      <c r="GR12" s="152"/>
      <c r="GS12" s="152"/>
      <c r="GT12" s="152"/>
      <c r="GU12" s="152"/>
      <c r="GV12" s="152"/>
      <c r="GW12" s="152"/>
      <c r="GX12" s="152"/>
      <c r="GY12" s="152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  <c r="IM12" s="153"/>
      <c r="IN12" s="153"/>
      <c r="IO12" s="153"/>
      <c r="IP12" s="153"/>
      <c r="IQ12" s="153"/>
      <c r="IR12" s="153"/>
      <c r="IS12" s="153"/>
      <c r="IT12" s="153"/>
    </row>
    <row r="13" spans="1:254" s="150" customFormat="1" x14ac:dyDescent="0.15">
      <c r="A13" s="15">
        <f t="shared" si="0"/>
        <v>10</v>
      </c>
      <c r="B13" s="141" t="s">
        <v>77</v>
      </c>
      <c r="C13" s="142"/>
      <c r="D13" s="142"/>
      <c r="E13" s="142"/>
      <c r="F13" s="142"/>
      <c r="G13" s="143"/>
      <c r="H13" s="142"/>
      <c r="I13" s="142"/>
      <c r="J13" s="142"/>
      <c r="K13" s="142"/>
      <c r="L13" s="143"/>
      <c r="M13" s="142"/>
      <c r="N13" s="142"/>
      <c r="O13" s="142"/>
      <c r="P13" s="142"/>
      <c r="Q13" s="143"/>
      <c r="R13" s="142"/>
      <c r="S13" s="142"/>
      <c r="T13" s="142"/>
      <c r="U13" s="142"/>
      <c r="V13" s="143"/>
      <c r="W13" s="142"/>
      <c r="X13" s="142"/>
      <c r="Y13" s="142"/>
      <c r="Z13" s="142"/>
      <c r="AA13" s="143"/>
      <c r="AB13" s="142"/>
      <c r="AC13" s="142"/>
      <c r="AD13" s="142"/>
      <c r="AE13" s="142"/>
      <c r="AF13" s="143"/>
      <c r="AG13" s="142"/>
      <c r="AH13" s="142"/>
      <c r="AI13" s="142"/>
      <c r="AJ13" s="142"/>
      <c r="AK13" s="143"/>
      <c r="AL13" s="142"/>
      <c r="AM13" s="142"/>
      <c r="AN13" s="142"/>
      <c r="AO13" s="142"/>
      <c r="AP13" s="143"/>
      <c r="AQ13" s="145"/>
      <c r="AR13" s="145"/>
      <c r="AS13" s="145"/>
      <c r="AT13" s="145"/>
      <c r="AU13" s="143"/>
      <c r="AV13" s="145"/>
      <c r="AW13" s="145"/>
      <c r="AX13" s="145"/>
      <c r="AY13" s="145"/>
      <c r="AZ13" s="143"/>
      <c r="BA13" s="145"/>
      <c r="BB13" s="145"/>
      <c r="BC13" s="145"/>
      <c r="BD13" s="145"/>
      <c r="BE13" s="143"/>
      <c r="BF13" s="145"/>
      <c r="BG13" s="145"/>
      <c r="BH13" s="145"/>
      <c r="BI13" s="145"/>
      <c r="BJ13" s="143"/>
      <c r="BK13" s="145"/>
      <c r="BL13" s="145"/>
      <c r="BM13" s="145"/>
      <c r="BN13" s="145"/>
      <c r="BO13" s="145"/>
      <c r="BP13" s="143"/>
      <c r="BQ13" s="145"/>
      <c r="BR13" s="145"/>
      <c r="BS13" s="145"/>
      <c r="BT13" s="145"/>
      <c r="BU13" s="145"/>
      <c r="BV13" s="143"/>
      <c r="BW13" s="145"/>
      <c r="BX13" s="145"/>
      <c r="BY13" s="145"/>
      <c r="BZ13" s="145"/>
      <c r="CA13" s="145"/>
      <c r="CB13" s="143"/>
      <c r="CC13" s="145"/>
      <c r="CD13" s="145"/>
      <c r="CE13" s="145"/>
      <c r="CF13" s="145"/>
      <c r="CG13" s="145"/>
      <c r="CH13" s="143"/>
      <c r="CI13" s="145">
        <v>1</v>
      </c>
      <c r="CJ13" s="145"/>
      <c r="CK13" s="145"/>
      <c r="CL13" s="145"/>
      <c r="CM13" s="145"/>
      <c r="CN13" s="143"/>
      <c r="CO13" s="145"/>
      <c r="CP13" s="145"/>
      <c r="CQ13" s="145"/>
      <c r="CR13" s="145"/>
      <c r="CS13" s="145"/>
      <c r="CT13" s="143"/>
      <c r="CU13" s="145"/>
      <c r="CV13" s="145"/>
      <c r="CW13" s="145"/>
      <c r="CX13" s="145"/>
      <c r="CY13" s="145"/>
      <c r="CZ13" s="143"/>
      <c r="DA13" s="145"/>
      <c r="DB13" s="145"/>
      <c r="DC13" s="145"/>
      <c r="DD13" s="145"/>
      <c r="DE13" s="145"/>
      <c r="DF13" s="143"/>
      <c r="DG13" s="145"/>
      <c r="DH13" s="145"/>
      <c r="DI13" s="145"/>
      <c r="DJ13" s="145"/>
      <c r="DK13" s="145"/>
      <c r="DL13" s="143"/>
      <c r="DM13" s="145"/>
      <c r="DN13" s="145"/>
      <c r="DO13" s="145"/>
      <c r="DP13" s="145"/>
      <c r="DQ13" s="145"/>
      <c r="DR13" s="143"/>
      <c r="DS13" s="145"/>
      <c r="DT13" s="145">
        <v>0</v>
      </c>
      <c r="DU13" s="145"/>
      <c r="DV13" s="145"/>
      <c r="DW13" s="145"/>
      <c r="DX13" s="143"/>
      <c r="DY13" s="145"/>
      <c r="DZ13" s="185" t="s">
        <v>57</v>
      </c>
      <c r="EA13" s="145"/>
      <c r="EB13" s="145"/>
      <c r="EC13" s="145"/>
      <c r="ED13" s="143"/>
      <c r="EE13" s="145">
        <v>1</v>
      </c>
      <c r="EF13" s="185">
        <v>1</v>
      </c>
      <c r="EG13" s="145">
        <v>0</v>
      </c>
      <c r="EH13" s="145"/>
      <c r="EI13" s="145"/>
      <c r="EJ13" s="143"/>
      <c r="EK13" s="145" t="s">
        <v>57</v>
      </c>
      <c r="EL13" s="185">
        <v>0</v>
      </c>
      <c r="EM13" s="145"/>
      <c r="EN13" s="145"/>
      <c r="EO13" s="145"/>
      <c r="EP13" s="143"/>
      <c r="EQ13" s="145"/>
      <c r="ER13" s="185">
        <v>0</v>
      </c>
      <c r="ES13" s="145"/>
      <c r="ET13" s="145"/>
      <c r="EU13" s="145"/>
      <c r="EV13" s="143"/>
      <c r="EW13" s="147">
        <f t="shared" si="1"/>
        <v>9</v>
      </c>
      <c r="EX13" s="142">
        <f t="shared" si="2"/>
        <v>3</v>
      </c>
      <c r="EY13" s="142">
        <f t="shared" si="3"/>
        <v>2</v>
      </c>
      <c r="EZ13" s="142">
        <f t="shared" si="4"/>
        <v>4</v>
      </c>
      <c r="FA13" s="148">
        <f t="shared" si="5"/>
        <v>0.44444444444444442</v>
      </c>
      <c r="FB13" s="149">
        <f t="shared" si="6"/>
        <v>5</v>
      </c>
      <c r="GK13" s="151"/>
      <c r="GL13" s="151"/>
      <c r="GM13" s="152"/>
      <c r="GN13" s="152"/>
      <c r="GO13" s="152"/>
      <c r="GP13" s="152"/>
      <c r="GQ13" s="152"/>
      <c r="GR13" s="152"/>
      <c r="GS13" s="152"/>
      <c r="GT13" s="152"/>
      <c r="GU13" s="152"/>
      <c r="GV13" s="152"/>
      <c r="GW13" s="152"/>
      <c r="GX13" s="152"/>
      <c r="GY13" s="152"/>
      <c r="GZ13" s="153"/>
      <c r="HA13" s="153"/>
      <c r="HB13" s="153"/>
      <c r="HC13" s="153"/>
      <c r="HD13" s="153"/>
      <c r="HE13" s="153"/>
      <c r="HF13" s="153"/>
      <c r="HG13" s="153"/>
      <c r="HH13" s="153"/>
      <c r="HI13" s="153"/>
      <c r="HJ13" s="153"/>
      <c r="HK13" s="153"/>
      <c r="HL13" s="153"/>
      <c r="HM13" s="153"/>
      <c r="HN13" s="153"/>
      <c r="HO13" s="153"/>
      <c r="HP13" s="153"/>
      <c r="HQ13" s="153"/>
      <c r="HR13" s="153"/>
      <c r="HS13" s="153"/>
      <c r="HT13" s="153"/>
      <c r="HU13" s="153"/>
      <c r="HV13" s="153"/>
      <c r="HW13" s="153"/>
      <c r="HX13" s="153"/>
      <c r="HY13" s="153"/>
      <c r="HZ13" s="153"/>
      <c r="IA13" s="153"/>
      <c r="IB13" s="153"/>
      <c r="IC13" s="153"/>
      <c r="ID13" s="153"/>
      <c r="IE13" s="153"/>
      <c r="IF13" s="153"/>
      <c r="IG13" s="153"/>
      <c r="IH13" s="153"/>
      <c r="II13" s="153"/>
      <c r="IJ13" s="153"/>
      <c r="IK13" s="153"/>
      <c r="IL13" s="153"/>
      <c r="IM13" s="153"/>
      <c r="IN13" s="153"/>
      <c r="IO13" s="153"/>
      <c r="IP13" s="153"/>
      <c r="IQ13" s="153"/>
      <c r="IR13" s="153"/>
      <c r="IS13" s="153"/>
      <c r="IT13" s="153"/>
    </row>
    <row r="14" spans="1:254" s="150" customFormat="1" x14ac:dyDescent="0.15">
      <c r="A14" s="15">
        <f t="shared" si="0"/>
        <v>11</v>
      </c>
      <c r="B14" s="141" t="s">
        <v>67</v>
      </c>
      <c r="C14" s="142">
        <v>1</v>
      </c>
      <c r="D14" s="142">
        <v>0</v>
      </c>
      <c r="E14" s="142"/>
      <c r="F14" s="142"/>
      <c r="G14" s="143"/>
      <c r="H14" s="142">
        <v>0</v>
      </c>
      <c r="I14" s="142"/>
      <c r="J14" s="156"/>
      <c r="K14" s="142"/>
      <c r="L14" s="144"/>
      <c r="M14" s="142"/>
      <c r="N14" s="142"/>
      <c r="O14" s="142"/>
      <c r="P14" s="142"/>
      <c r="Q14" s="143"/>
      <c r="R14" s="142" t="s">
        <v>57</v>
      </c>
      <c r="S14" s="142"/>
      <c r="T14" s="142"/>
      <c r="U14" s="142"/>
      <c r="V14" s="143"/>
      <c r="W14" s="142">
        <v>0</v>
      </c>
      <c r="X14" s="142"/>
      <c r="Y14" s="142"/>
      <c r="Z14" s="142"/>
      <c r="AA14" s="144"/>
      <c r="AB14" s="142"/>
      <c r="AC14" s="142"/>
      <c r="AD14" s="142"/>
      <c r="AE14" s="142"/>
      <c r="AF14" s="143"/>
      <c r="AG14" s="142"/>
      <c r="AH14" s="142"/>
      <c r="AI14" s="142"/>
      <c r="AJ14" s="142"/>
      <c r="AK14" s="143"/>
      <c r="AL14" s="142"/>
      <c r="AM14" s="142"/>
      <c r="AN14" s="142"/>
      <c r="AO14" s="142"/>
      <c r="AP14" s="143"/>
      <c r="AQ14" s="145"/>
      <c r="AR14" s="145"/>
      <c r="AS14" s="145"/>
      <c r="AT14" s="145"/>
      <c r="AU14" s="143"/>
      <c r="AV14" s="145"/>
      <c r="AW14" s="145"/>
      <c r="AX14" s="145"/>
      <c r="AY14" s="145"/>
      <c r="AZ14" s="143"/>
      <c r="BA14" s="145"/>
      <c r="BB14" s="145"/>
      <c r="BC14" s="145"/>
      <c r="BD14" s="145"/>
      <c r="BE14" s="143"/>
      <c r="BF14" s="145"/>
      <c r="BG14" s="145"/>
      <c r="BH14" s="145"/>
      <c r="BI14" s="145"/>
      <c r="BJ14" s="143"/>
      <c r="BK14" s="145"/>
      <c r="BL14" s="145"/>
      <c r="BM14" s="145"/>
      <c r="BN14" s="145"/>
      <c r="BO14" s="145"/>
      <c r="BP14" s="143"/>
      <c r="BQ14" s="145"/>
      <c r="BR14" s="145"/>
      <c r="BS14" s="145"/>
      <c r="BT14" s="145"/>
      <c r="BU14" s="145"/>
      <c r="BV14" s="143"/>
      <c r="BW14" s="145"/>
      <c r="BX14" s="145"/>
      <c r="BY14" s="145"/>
      <c r="BZ14" s="145"/>
      <c r="CA14" s="145"/>
      <c r="CB14" s="143"/>
      <c r="CC14" s="145"/>
      <c r="CD14" s="145"/>
      <c r="CE14" s="145"/>
      <c r="CF14" s="145"/>
      <c r="CG14" s="145"/>
      <c r="CH14" s="143"/>
      <c r="CI14" s="145"/>
      <c r="CJ14" s="145"/>
      <c r="CK14" s="145"/>
      <c r="CL14" s="145"/>
      <c r="CM14" s="145"/>
      <c r="CN14" s="143"/>
      <c r="CO14" s="145"/>
      <c r="CP14" s="145"/>
      <c r="CQ14" s="145"/>
      <c r="CR14" s="145"/>
      <c r="CS14" s="145"/>
      <c r="CT14" s="143"/>
      <c r="CU14" s="145"/>
      <c r="CV14" s="145"/>
      <c r="CW14" s="145"/>
      <c r="CX14" s="145"/>
      <c r="CY14" s="145"/>
      <c r="CZ14" s="143"/>
      <c r="DA14" s="145"/>
      <c r="DB14" s="145"/>
      <c r="DC14" s="145"/>
      <c r="DD14" s="145"/>
      <c r="DE14" s="145"/>
      <c r="DF14" s="143"/>
      <c r="DG14" s="145"/>
      <c r="DH14" s="145"/>
      <c r="DI14" s="145"/>
      <c r="DJ14" s="145"/>
      <c r="DK14" s="145"/>
      <c r="DL14" s="143"/>
      <c r="DM14" s="145"/>
      <c r="DN14" s="145"/>
      <c r="DO14" s="145"/>
      <c r="DP14" s="145"/>
      <c r="DQ14" s="145"/>
      <c r="DR14" s="143"/>
      <c r="DS14" s="145"/>
      <c r="DT14" s="145"/>
      <c r="DU14" s="145"/>
      <c r="DV14" s="145"/>
      <c r="DW14" s="145"/>
      <c r="DX14" s="143"/>
      <c r="DY14" s="145"/>
      <c r="DZ14" s="185"/>
      <c r="EA14" s="145"/>
      <c r="EB14" s="145"/>
      <c r="EC14" s="145"/>
      <c r="ED14" s="143"/>
      <c r="EE14" s="145"/>
      <c r="EF14" s="185"/>
      <c r="EG14" s="145"/>
      <c r="EH14" s="145"/>
      <c r="EI14" s="145"/>
      <c r="EJ14" s="143"/>
      <c r="EK14" s="145"/>
      <c r="EL14" s="185"/>
      <c r="EM14" s="145"/>
      <c r="EN14" s="145"/>
      <c r="EO14" s="145"/>
      <c r="EP14" s="143"/>
      <c r="EQ14" s="145"/>
      <c r="ER14" s="185"/>
      <c r="ES14" s="145"/>
      <c r="ET14" s="145"/>
      <c r="EU14" s="145"/>
      <c r="EV14" s="143"/>
      <c r="EW14" s="147">
        <f t="shared" si="1"/>
        <v>5</v>
      </c>
      <c r="EX14" s="142">
        <f t="shared" si="2"/>
        <v>1</v>
      </c>
      <c r="EY14" s="142">
        <f t="shared" si="3"/>
        <v>1</v>
      </c>
      <c r="EZ14" s="142">
        <f t="shared" si="4"/>
        <v>3</v>
      </c>
      <c r="FA14" s="148">
        <f t="shared" si="5"/>
        <v>0.3</v>
      </c>
      <c r="FB14" s="149">
        <f t="shared" si="6"/>
        <v>4</v>
      </c>
      <c r="GK14" s="151"/>
      <c r="GL14" s="151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GW14" s="152"/>
      <c r="GX14" s="152"/>
      <c r="GY14" s="152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  <c r="IM14" s="153"/>
      <c r="IN14" s="153"/>
      <c r="IO14" s="153"/>
      <c r="IP14" s="153"/>
      <c r="IQ14" s="153"/>
      <c r="IR14" s="153"/>
      <c r="IS14" s="153"/>
      <c r="IT14" s="153"/>
    </row>
    <row r="15" spans="1:254" s="150" customFormat="1" x14ac:dyDescent="0.15">
      <c r="A15" s="15">
        <f t="shared" si="0"/>
        <v>12</v>
      </c>
      <c r="B15" s="141" t="s">
        <v>66</v>
      </c>
      <c r="C15" s="142"/>
      <c r="D15" s="142"/>
      <c r="E15" s="142"/>
      <c r="F15" s="142"/>
      <c r="G15" s="143"/>
      <c r="H15" s="142"/>
      <c r="I15" s="142"/>
      <c r="J15" s="142"/>
      <c r="K15" s="142"/>
      <c r="L15" s="143"/>
      <c r="M15" s="142"/>
      <c r="N15" s="142"/>
      <c r="O15" s="142"/>
      <c r="P15" s="142"/>
      <c r="Q15" s="143"/>
      <c r="R15" s="142"/>
      <c r="S15" s="142"/>
      <c r="T15" s="142"/>
      <c r="U15" s="142"/>
      <c r="V15" s="143"/>
      <c r="W15" s="142"/>
      <c r="X15" s="142"/>
      <c r="Y15" s="142"/>
      <c r="Z15" s="142"/>
      <c r="AA15" s="143"/>
      <c r="AB15" s="142"/>
      <c r="AC15" s="142"/>
      <c r="AD15" s="142"/>
      <c r="AE15" s="142"/>
      <c r="AF15" s="143"/>
      <c r="AG15" s="142"/>
      <c r="AH15" s="142"/>
      <c r="AI15" s="142"/>
      <c r="AJ15" s="142"/>
      <c r="AK15" s="143"/>
      <c r="AL15" s="142"/>
      <c r="AM15" s="142"/>
      <c r="AN15" s="142"/>
      <c r="AO15" s="142"/>
      <c r="AP15" s="143"/>
      <c r="AQ15" s="145"/>
      <c r="AR15" s="145"/>
      <c r="AS15" s="145"/>
      <c r="AT15" s="145"/>
      <c r="AU15" s="143"/>
      <c r="AV15" s="145"/>
      <c r="AW15" s="145"/>
      <c r="AX15" s="145"/>
      <c r="AY15" s="145"/>
      <c r="AZ15" s="143"/>
      <c r="BA15" s="145"/>
      <c r="BB15" s="145"/>
      <c r="BC15" s="145"/>
      <c r="BD15" s="145"/>
      <c r="BE15" s="143"/>
      <c r="BF15" s="145"/>
      <c r="BG15" s="145">
        <v>1</v>
      </c>
      <c r="BH15" s="145"/>
      <c r="BI15" s="145"/>
      <c r="BJ15" s="143"/>
      <c r="BK15" s="145">
        <v>0</v>
      </c>
      <c r="BL15" s="145"/>
      <c r="BM15" s="145"/>
      <c r="BN15" s="145"/>
      <c r="BO15" s="145"/>
      <c r="BP15" s="143"/>
      <c r="BQ15" s="145" t="s">
        <v>57</v>
      </c>
      <c r="BR15" s="145"/>
      <c r="BS15" s="145"/>
      <c r="BT15" s="145"/>
      <c r="BU15" s="145"/>
      <c r="BV15" s="143"/>
      <c r="BW15" s="145">
        <v>0</v>
      </c>
      <c r="BX15" s="145"/>
      <c r="BY15" s="145"/>
      <c r="BZ15" s="145"/>
      <c r="CA15" s="145"/>
      <c r="CB15" s="143"/>
      <c r="CC15" s="145"/>
      <c r="CD15" s="145"/>
      <c r="CE15" s="145"/>
      <c r="CF15" s="145"/>
      <c r="CG15" s="145"/>
      <c r="CH15" s="143"/>
      <c r="CI15" s="145"/>
      <c r="CJ15" s="145"/>
      <c r="CK15" s="145"/>
      <c r="CL15" s="145"/>
      <c r="CM15" s="145"/>
      <c r="CN15" s="143"/>
      <c r="CO15" s="145"/>
      <c r="CP15" s="145"/>
      <c r="CQ15" s="145"/>
      <c r="CR15" s="145"/>
      <c r="CS15" s="145"/>
      <c r="CT15" s="143"/>
      <c r="CU15" s="145"/>
      <c r="CV15" s="145"/>
      <c r="CW15" s="145"/>
      <c r="CX15" s="145"/>
      <c r="CY15" s="145"/>
      <c r="CZ15" s="143"/>
      <c r="DA15" s="145"/>
      <c r="DB15" s="145"/>
      <c r="DC15" s="145"/>
      <c r="DD15" s="145"/>
      <c r="DE15" s="145"/>
      <c r="DF15" s="143"/>
      <c r="DG15" s="145"/>
      <c r="DH15" s="145"/>
      <c r="DI15" s="145"/>
      <c r="DJ15" s="145"/>
      <c r="DK15" s="145"/>
      <c r="DL15" s="143"/>
      <c r="DM15" s="145"/>
      <c r="DN15" s="145"/>
      <c r="DO15" s="145"/>
      <c r="DP15" s="145"/>
      <c r="DQ15" s="145"/>
      <c r="DR15" s="143"/>
      <c r="DS15" s="145"/>
      <c r="DT15" s="145"/>
      <c r="DU15" s="145"/>
      <c r="DV15" s="145"/>
      <c r="DW15" s="145"/>
      <c r="DX15" s="143"/>
      <c r="DY15" s="145"/>
      <c r="DZ15" s="185"/>
      <c r="EA15" s="145"/>
      <c r="EB15" s="145"/>
      <c r="EC15" s="145"/>
      <c r="ED15" s="143"/>
      <c r="EE15" s="145"/>
      <c r="EF15" s="185"/>
      <c r="EG15" s="145"/>
      <c r="EH15" s="145"/>
      <c r="EI15" s="145"/>
      <c r="EJ15" s="143"/>
      <c r="EK15" s="145"/>
      <c r="EL15" s="185"/>
      <c r="EM15" s="145"/>
      <c r="EN15" s="145"/>
      <c r="EO15" s="145"/>
      <c r="EP15" s="143"/>
      <c r="EQ15" s="145"/>
      <c r="ER15" s="185"/>
      <c r="ES15" s="145"/>
      <c r="ET15" s="145"/>
      <c r="EU15" s="145"/>
      <c r="EV15" s="143"/>
      <c r="EW15" s="147">
        <f t="shared" si="1"/>
        <v>4</v>
      </c>
      <c r="EX15" s="142">
        <f t="shared" si="2"/>
        <v>1</v>
      </c>
      <c r="EY15" s="142">
        <f t="shared" si="3"/>
        <v>1</v>
      </c>
      <c r="EZ15" s="142">
        <f t="shared" si="4"/>
        <v>2</v>
      </c>
      <c r="FA15" s="148">
        <f t="shared" si="5"/>
        <v>0.375</v>
      </c>
      <c r="FB15" s="149">
        <f t="shared" si="6"/>
        <v>4</v>
      </c>
      <c r="GK15" s="151"/>
      <c r="GL15" s="151"/>
      <c r="GM15" s="152"/>
      <c r="GN15" s="152"/>
      <c r="GO15" s="152"/>
      <c r="GP15" s="152"/>
      <c r="GQ15" s="152"/>
      <c r="GR15" s="152"/>
      <c r="GS15" s="152"/>
      <c r="GT15" s="152"/>
      <c r="GU15" s="152"/>
      <c r="GV15" s="152"/>
      <c r="GW15" s="152"/>
      <c r="GX15" s="152"/>
      <c r="GY15" s="152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  <c r="IM15" s="153"/>
      <c r="IN15" s="153"/>
      <c r="IO15" s="153"/>
      <c r="IP15" s="153"/>
      <c r="IQ15" s="153"/>
      <c r="IR15" s="153"/>
      <c r="IS15" s="153"/>
      <c r="IT15" s="153"/>
    </row>
    <row r="16" spans="1:254" s="150" customFormat="1" x14ac:dyDescent="0.15">
      <c r="A16" s="15">
        <f t="shared" si="0"/>
        <v>13</v>
      </c>
      <c r="B16" s="141" t="s">
        <v>79</v>
      </c>
      <c r="C16" s="142"/>
      <c r="D16" s="142"/>
      <c r="E16" s="142"/>
      <c r="F16" s="142"/>
      <c r="G16" s="143"/>
      <c r="H16" s="142"/>
      <c r="I16" s="142"/>
      <c r="J16" s="142"/>
      <c r="K16" s="142"/>
      <c r="L16" s="143"/>
      <c r="M16" s="142"/>
      <c r="N16" s="142"/>
      <c r="O16" s="142"/>
      <c r="P16" s="142"/>
      <c r="Q16" s="143"/>
      <c r="R16" s="142"/>
      <c r="S16" s="142"/>
      <c r="T16" s="142"/>
      <c r="U16" s="142"/>
      <c r="V16" s="143"/>
      <c r="W16" s="142"/>
      <c r="X16" s="142"/>
      <c r="Y16" s="142"/>
      <c r="Z16" s="142"/>
      <c r="AA16" s="143"/>
      <c r="AB16" s="142"/>
      <c r="AC16" s="142"/>
      <c r="AD16" s="142"/>
      <c r="AE16" s="142"/>
      <c r="AF16" s="143"/>
      <c r="AG16" s="142"/>
      <c r="AH16" s="142"/>
      <c r="AI16" s="142"/>
      <c r="AJ16" s="142"/>
      <c r="AK16" s="143"/>
      <c r="AL16" s="142"/>
      <c r="AM16" s="142"/>
      <c r="AN16" s="142"/>
      <c r="AO16" s="142"/>
      <c r="AP16" s="143"/>
      <c r="AQ16" s="145"/>
      <c r="AR16" s="145"/>
      <c r="AS16" s="145"/>
      <c r="AT16" s="145"/>
      <c r="AU16" s="143"/>
      <c r="AV16" s="145"/>
      <c r="AW16" s="145"/>
      <c r="AX16" s="145"/>
      <c r="AY16" s="145"/>
      <c r="AZ16" s="143"/>
      <c r="BA16" s="145"/>
      <c r="BB16" s="145"/>
      <c r="BC16" s="145"/>
      <c r="BD16" s="145"/>
      <c r="BE16" s="143"/>
      <c r="BF16" s="145"/>
      <c r="BG16" s="145"/>
      <c r="BH16" s="145"/>
      <c r="BI16" s="145"/>
      <c r="BJ16" s="143"/>
      <c r="BK16" s="145"/>
      <c r="BL16" s="145"/>
      <c r="BM16" s="145"/>
      <c r="BN16" s="145"/>
      <c r="BO16" s="145"/>
      <c r="BP16" s="143"/>
      <c r="BQ16" s="145"/>
      <c r="BR16" s="145"/>
      <c r="BS16" s="145"/>
      <c r="BT16" s="145"/>
      <c r="BU16" s="145"/>
      <c r="BV16" s="143"/>
      <c r="BW16" s="145"/>
      <c r="BX16" s="145"/>
      <c r="BY16" s="145"/>
      <c r="BZ16" s="145"/>
      <c r="CA16" s="145"/>
      <c r="CB16" s="143"/>
      <c r="CC16" s="145"/>
      <c r="CD16" s="145"/>
      <c r="CE16" s="145"/>
      <c r="CF16" s="145"/>
      <c r="CG16" s="145"/>
      <c r="CH16" s="143"/>
      <c r="CI16" s="145"/>
      <c r="CJ16" s="145"/>
      <c r="CK16" s="145"/>
      <c r="CL16" s="145"/>
      <c r="CM16" s="145"/>
      <c r="CN16" s="143"/>
      <c r="CO16" s="145"/>
      <c r="CP16" s="145"/>
      <c r="CQ16" s="145"/>
      <c r="CR16" s="145"/>
      <c r="CS16" s="145"/>
      <c r="CT16" s="143"/>
      <c r="CU16" s="145"/>
      <c r="CV16" s="145"/>
      <c r="CW16" s="145"/>
      <c r="CX16" s="145"/>
      <c r="CY16" s="145"/>
      <c r="CZ16" s="143"/>
      <c r="DA16" s="145"/>
      <c r="DB16" s="145"/>
      <c r="DC16" s="145"/>
      <c r="DD16" s="145"/>
      <c r="DE16" s="145"/>
      <c r="DF16" s="143"/>
      <c r="DG16" s="145"/>
      <c r="DH16" s="145" t="s">
        <v>57</v>
      </c>
      <c r="DI16" s="145"/>
      <c r="DJ16" s="145"/>
      <c r="DK16" s="145"/>
      <c r="DL16" s="143"/>
      <c r="DM16" s="145"/>
      <c r="DN16" s="145"/>
      <c r="DO16" s="145"/>
      <c r="DP16" s="145"/>
      <c r="DQ16" s="145"/>
      <c r="DR16" s="143"/>
      <c r="DS16" s="145"/>
      <c r="DT16" s="145" t="s">
        <v>57</v>
      </c>
      <c r="DU16" s="145"/>
      <c r="DV16" s="145"/>
      <c r="DW16" s="145"/>
      <c r="DX16" s="143"/>
      <c r="DY16" s="145"/>
      <c r="DZ16" s="145"/>
      <c r="EA16" s="145"/>
      <c r="EB16" s="145"/>
      <c r="EC16" s="145"/>
      <c r="ED16" s="143"/>
      <c r="EE16" s="145" t="s">
        <v>57</v>
      </c>
      <c r="EF16" s="145"/>
      <c r="EG16" s="145">
        <v>1</v>
      </c>
      <c r="EH16" s="145"/>
      <c r="EI16" s="145"/>
      <c r="EJ16" s="143"/>
      <c r="EK16" s="145" t="s">
        <v>57</v>
      </c>
      <c r="EL16" s="145">
        <v>1</v>
      </c>
      <c r="EM16" s="145"/>
      <c r="EN16" s="145"/>
      <c r="EO16" s="145"/>
      <c r="EP16" s="143"/>
      <c r="EQ16" s="145"/>
      <c r="ER16" s="145"/>
      <c r="ES16" s="145"/>
      <c r="ET16" s="145"/>
      <c r="EU16" s="145"/>
      <c r="EV16" s="143"/>
      <c r="EW16" s="147">
        <f t="shared" si="1"/>
        <v>6</v>
      </c>
      <c r="EX16" s="142">
        <f t="shared" si="2"/>
        <v>2</v>
      </c>
      <c r="EY16" s="142">
        <f t="shared" si="3"/>
        <v>4</v>
      </c>
      <c r="EZ16" s="142">
        <f t="shared" si="4"/>
        <v>0</v>
      </c>
      <c r="FA16" s="148">
        <f t="shared" si="5"/>
        <v>0.66666666666666663</v>
      </c>
      <c r="FB16" s="149">
        <f t="shared" si="6"/>
        <v>3</v>
      </c>
      <c r="GK16" s="151"/>
      <c r="GL16" s="151"/>
      <c r="GM16" s="152"/>
      <c r="GN16" s="152"/>
      <c r="GO16" s="152"/>
      <c r="GP16" s="152"/>
      <c r="GQ16" s="152"/>
      <c r="GR16" s="152"/>
      <c r="GS16" s="152"/>
      <c r="GT16" s="152"/>
      <c r="GU16" s="152"/>
      <c r="GV16" s="152"/>
      <c r="GW16" s="152"/>
      <c r="GX16" s="152"/>
      <c r="GY16" s="152"/>
      <c r="GZ16" s="153"/>
      <c r="HA16" s="153"/>
      <c r="HB16" s="153"/>
      <c r="HC16" s="153"/>
      <c r="HD16" s="153"/>
      <c r="HE16" s="153"/>
      <c r="HF16" s="153"/>
      <c r="HG16" s="153"/>
      <c r="HH16" s="153"/>
      <c r="HI16" s="153"/>
      <c r="HJ16" s="153"/>
      <c r="HK16" s="153"/>
      <c r="HL16" s="153"/>
      <c r="HM16" s="153"/>
      <c r="HN16" s="153"/>
      <c r="HO16" s="153"/>
      <c r="HP16" s="153"/>
      <c r="HQ16" s="153"/>
      <c r="HR16" s="153"/>
      <c r="HS16" s="153"/>
      <c r="HT16" s="153"/>
      <c r="HU16" s="153"/>
      <c r="HV16" s="153"/>
      <c r="HW16" s="153"/>
      <c r="HX16" s="153"/>
      <c r="HY16" s="153"/>
      <c r="HZ16" s="153"/>
      <c r="IA16" s="153"/>
      <c r="IB16" s="153"/>
      <c r="IC16" s="153"/>
      <c r="ID16" s="153"/>
      <c r="IE16" s="153"/>
      <c r="IF16" s="153"/>
      <c r="IG16" s="153"/>
      <c r="IH16" s="153"/>
      <c r="II16" s="153"/>
      <c r="IJ16" s="153"/>
      <c r="IK16" s="153"/>
      <c r="IL16" s="153"/>
      <c r="IM16" s="153"/>
      <c r="IN16" s="153"/>
      <c r="IO16" s="153"/>
      <c r="IP16" s="153"/>
      <c r="IQ16" s="153"/>
      <c r="IR16" s="153"/>
      <c r="IS16" s="153"/>
      <c r="IT16" s="153"/>
    </row>
    <row r="17" spans="1:254" s="150" customFormat="1" x14ac:dyDescent="0.15">
      <c r="A17" s="15">
        <f t="shared" si="0"/>
        <v>14</v>
      </c>
      <c r="B17" s="141" t="s">
        <v>70</v>
      </c>
      <c r="C17" s="142"/>
      <c r="D17" s="142"/>
      <c r="E17" s="142"/>
      <c r="F17" s="142"/>
      <c r="G17" s="143"/>
      <c r="H17" s="142"/>
      <c r="I17" s="142"/>
      <c r="J17" s="142"/>
      <c r="K17" s="142"/>
      <c r="L17" s="143"/>
      <c r="M17" s="142"/>
      <c r="N17" s="142"/>
      <c r="O17" s="142"/>
      <c r="P17" s="142"/>
      <c r="Q17" s="143"/>
      <c r="R17" s="142"/>
      <c r="S17" s="142"/>
      <c r="T17" s="142"/>
      <c r="U17" s="142"/>
      <c r="V17" s="143"/>
      <c r="W17" s="142"/>
      <c r="X17" s="142"/>
      <c r="Y17" s="142"/>
      <c r="Z17" s="142"/>
      <c r="AA17" s="143"/>
      <c r="AB17" s="142"/>
      <c r="AC17" s="142"/>
      <c r="AD17" s="142"/>
      <c r="AE17" s="142"/>
      <c r="AF17" s="143"/>
      <c r="AG17" s="142"/>
      <c r="AH17" s="142"/>
      <c r="AI17" s="142"/>
      <c r="AJ17" s="142"/>
      <c r="AK17" s="143"/>
      <c r="AL17" s="142"/>
      <c r="AM17" s="142"/>
      <c r="AN17" s="142"/>
      <c r="AO17" s="142"/>
      <c r="AP17" s="143"/>
      <c r="AQ17" s="145"/>
      <c r="AR17" s="145"/>
      <c r="AS17" s="145"/>
      <c r="AT17" s="145"/>
      <c r="AU17" s="143"/>
      <c r="AV17" s="145"/>
      <c r="AW17" s="145"/>
      <c r="AX17" s="145"/>
      <c r="AY17" s="145"/>
      <c r="AZ17" s="143"/>
      <c r="BA17" s="145"/>
      <c r="BB17" s="145"/>
      <c r="BC17" s="145"/>
      <c r="BD17" s="145"/>
      <c r="BE17" s="143"/>
      <c r="BF17" s="145"/>
      <c r="BG17" s="145"/>
      <c r="BH17" s="145"/>
      <c r="BI17" s="145"/>
      <c r="BJ17" s="143"/>
      <c r="BK17" s="145"/>
      <c r="BL17" s="145"/>
      <c r="BM17" s="145"/>
      <c r="BN17" s="145"/>
      <c r="BO17" s="145"/>
      <c r="BP17" s="143"/>
      <c r="BQ17" s="145"/>
      <c r="BR17" s="145"/>
      <c r="BS17" s="145"/>
      <c r="BT17" s="145"/>
      <c r="BU17" s="145"/>
      <c r="BV17" s="143"/>
      <c r="BW17" s="145"/>
      <c r="BX17" s="145"/>
      <c r="BY17" s="145"/>
      <c r="BZ17" s="145"/>
      <c r="CA17" s="145"/>
      <c r="CB17" s="143"/>
      <c r="CC17" s="145">
        <v>1</v>
      </c>
      <c r="CD17" s="145">
        <v>0</v>
      </c>
      <c r="CE17" s="145"/>
      <c r="CF17" s="145"/>
      <c r="CG17" s="145"/>
      <c r="CH17" s="143"/>
      <c r="CI17" s="145"/>
      <c r="CJ17" s="145"/>
      <c r="CK17" s="145"/>
      <c r="CL17" s="145"/>
      <c r="CM17" s="145"/>
      <c r="CN17" s="143"/>
      <c r="CO17" s="145"/>
      <c r="CP17" s="145"/>
      <c r="CQ17" s="145"/>
      <c r="CR17" s="145"/>
      <c r="CS17" s="145"/>
      <c r="CT17" s="143"/>
      <c r="CU17" s="145"/>
      <c r="CV17" s="145"/>
      <c r="CW17" s="145"/>
      <c r="CX17" s="145"/>
      <c r="CY17" s="145"/>
      <c r="CZ17" s="143"/>
      <c r="DA17" s="145"/>
      <c r="DB17" s="145"/>
      <c r="DC17" s="145"/>
      <c r="DD17" s="145"/>
      <c r="DE17" s="145"/>
      <c r="DF17" s="143"/>
      <c r="DG17" s="145"/>
      <c r="DH17" s="145">
        <v>0</v>
      </c>
      <c r="DI17" s="145"/>
      <c r="DJ17" s="145"/>
      <c r="DK17" s="145"/>
      <c r="DL17" s="143"/>
      <c r="DM17" s="145"/>
      <c r="DN17" s="145">
        <v>0</v>
      </c>
      <c r="DO17" s="145"/>
      <c r="DP17" s="145"/>
      <c r="DQ17" s="145"/>
      <c r="DR17" s="143"/>
      <c r="DS17" s="145"/>
      <c r="DT17" s="145"/>
      <c r="DU17" s="145"/>
      <c r="DV17" s="145"/>
      <c r="DW17" s="145"/>
      <c r="DX17" s="143"/>
      <c r="DY17" s="145"/>
      <c r="DZ17" s="185"/>
      <c r="EA17" s="145"/>
      <c r="EB17" s="145"/>
      <c r="EC17" s="145"/>
      <c r="ED17" s="143"/>
      <c r="EE17" s="145"/>
      <c r="EF17" s="185"/>
      <c r="EG17" s="145"/>
      <c r="EH17" s="145"/>
      <c r="EI17" s="145"/>
      <c r="EJ17" s="143"/>
      <c r="EK17" s="145"/>
      <c r="EL17" s="185"/>
      <c r="EM17" s="145"/>
      <c r="EN17" s="145"/>
      <c r="EO17" s="145"/>
      <c r="EP17" s="143"/>
      <c r="EQ17" s="145"/>
      <c r="ER17" s="185"/>
      <c r="ES17" s="145"/>
      <c r="ET17" s="145"/>
      <c r="EU17" s="145"/>
      <c r="EV17" s="143"/>
      <c r="EW17" s="147">
        <f t="shared" si="1"/>
        <v>4</v>
      </c>
      <c r="EX17" s="142">
        <f t="shared" si="2"/>
        <v>1</v>
      </c>
      <c r="EY17" s="142">
        <f t="shared" si="3"/>
        <v>0</v>
      </c>
      <c r="EZ17" s="142">
        <f t="shared" si="4"/>
        <v>3</v>
      </c>
      <c r="FA17" s="148">
        <f t="shared" si="5"/>
        <v>0.25</v>
      </c>
      <c r="FB17" s="149">
        <f t="shared" si="6"/>
        <v>3</v>
      </c>
      <c r="GK17" s="151"/>
      <c r="GL17" s="151"/>
      <c r="GM17" s="152"/>
      <c r="GN17" s="152"/>
      <c r="GO17" s="152"/>
      <c r="GP17" s="152"/>
      <c r="GQ17" s="152"/>
      <c r="GR17" s="152"/>
      <c r="GS17" s="152"/>
      <c r="GT17" s="152"/>
      <c r="GU17" s="152"/>
      <c r="GV17" s="152"/>
      <c r="GW17" s="152"/>
      <c r="GX17" s="152"/>
      <c r="GY17" s="152"/>
      <c r="GZ17" s="153"/>
      <c r="HA17" s="153"/>
      <c r="HB17" s="153"/>
      <c r="HC17" s="153"/>
      <c r="HD17" s="153"/>
      <c r="HE17" s="153"/>
      <c r="HF17" s="153"/>
      <c r="HG17" s="153"/>
      <c r="HH17" s="153"/>
      <c r="HI17" s="153"/>
      <c r="HJ17" s="153"/>
      <c r="HK17" s="153"/>
      <c r="HL17" s="153"/>
      <c r="HM17" s="153"/>
      <c r="HN17" s="153"/>
      <c r="HO17" s="153"/>
      <c r="HP17" s="153"/>
      <c r="HQ17" s="153"/>
      <c r="HR17" s="153"/>
      <c r="HS17" s="153"/>
      <c r="HT17" s="153"/>
      <c r="HU17" s="153"/>
      <c r="HV17" s="153"/>
      <c r="HW17" s="153"/>
      <c r="HX17" s="153"/>
      <c r="HY17" s="153"/>
      <c r="HZ17" s="153"/>
      <c r="IA17" s="153"/>
      <c r="IB17" s="153"/>
      <c r="IC17" s="153"/>
      <c r="ID17" s="153"/>
      <c r="IE17" s="153"/>
      <c r="IF17" s="153"/>
      <c r="IG17" s="153"/>
      <c r="IH17" s="153"/>
      <c r="II17" s="153"/>
      <c r="IJ17" s="153"/>
      <c r="IK17" s="153"/>
      <c r="IL17" s="153"/>
      <c r="IM17" s="153"/>
      <c r="IN17" s="153"/>
      <c r="IO17" s="153"/>
      <c r="IP17" s="153"/>
      <c r="IQ17" s="153"/>
      <c r="IR17" s="153"/>
      <c r="IS17" s="153"/>
      <c r="IT17" s="153"/>
    </row>
    <row r="18" spans="1:254" s="150" customFormat="1" x14ac:dyDescent="0.15">
      <c r="A18" s="15">
        <f t="shared" si="0"/>
        <v>15</v>
      </c>
      <c r="B18" s="141" t="s">
        <v>68</v>
      </c>
      <c r="C18" s="142"/>
      <c r="D18" s="142"/>
      <c r="E18" s="142"/>
      <c r="F18" s="142"/>
      <c r="G18" s="143"/>
      <c r="H18" s="142"/>
      <c r="I18" s="142"/>
      <c r="J18" s="142"/>
      <c r="K18" s="142"/>
      <c r="L18" s="143"/>
      <c r="M18" s="142"/>
      <c r="N18" s="142"/>
      <c r="O18" s="142"/>
      <c r="P18" s="142"/>
      <c r="Q18" s="143"/>
      <c r="R18" s="142"/>
      <c r="S18" s="142"/>
      <c r="T18" s="142"/>
      <c r="U18" s="142"/>
      <c r="V18" s="143"/>
      <c r="W18" s="142"/>
      <c r="X18" s="142"/>
      <c r="Y18" s="142"/>
      <c r="Z18" s="142"/>
      <c r="AA18" s="143"/>
      <c r="AB18" s="142"/>
      <c r="AC18" s="142"/>
      <c r="AD18" s="142"/>
      <c r="AE18" s="142"/>
      <c r="AF18" s="143"/>
      <c r="AG18" s="142"/>
      <c r="AH18" s="142"/>
      <c r="AI18" s="142"/>
      <c r="AJ18" s="142"/>
      <c r="AK18" s="143"/>
      <c r="AL18" s="142"/>
      <c r="AM18" s="142"/>
      <c r="AN18" s="142"/>
      <c r="AO18" s="142"/>
      <c r="AP18" s="143"/>
      <c r="AQ18" s="145"/>
      <c r="AR18" s="145"/>
      <c r="AS18" s="145"/>
      <c r="AT18" s="145"/>
      <c r="AU18" s="143"/>
      <c r="AV18" s="145"/>
      <c r="AW18" s="145"/>
      <c r="AX18" s="145"/>
      <c r="AY18" s="145"/>
      <c r="AZ18" s="143"/>
      <c r="BA18" s="145"/>
      <c r="BB18" s="145"/>
      <c r="BC18" s="145"/>
      <c r="BD18" s="145"/>
      <c r="BE18" s="143"/>
      <c r="BF18" s="145"/>
      <c r="BG18" s="145"/>
      <c r="BH18" s="145"/>
      <c r="BI18" s="145"/>
      <c r="BJ18" s="143"/>
      <c r="BK18" s="145"/>
      <c r="BL18" s="145"/>
      <c r="BM18" s="145"/>
      <c r="BN18" s="145"/>
      <c r="BO18" s="145"/>
      <c r="BP18" s="143"/>
      <c r="BQ18" s="145"/>
      <c r="BR18" s="145"/>
      <c r="BS18" s="145"/>
      <c r="BT18" s="145"/>
      <c r="BU18" s="145"/>
      <c r="BV18" s="143"/>
      <c r="BW18" s="145">
        <v>1</v>
      </c>
      <c r="BX18" s="145"/>
      <c r="BY18" s="145"/>
      <c r="BZ18" s="145"/>
      <c r="CA18" s="145"/>
      <c r="CB18" s="143"/>
      <c r="CC18" s="145"/>
      <c r="CD18" s="145"/>
      <c r="CE18" s="145"/>
      <c r="CF18" s="145"/>
      <c r="CG18" s="145"/>
      <c r="CH18" s="143"/>
      <c r="CI18" s="145">
        <v>0</v>
      </c>
      <c r="CJ18" s="145"/>
      <c r="CK18" s="145"/>
      <c r="CL18" s="145"/>
      <c r="CM18" s="145"/>
      <c r="CN18" s="143"/>
      <c r="CO18" s="145"/>
      <c r="CP18" s="145"/>
      <c r="CQ18" s="145"/>
      <c r="CR18" s="145"/>
      <c r="CS18" s="145"/>
      <c r="CT18" s="143"/>
      <c r="CU18" s="145"/>
      <c r="CV18" s="145">
        <v>1</v>
      </c>
      <c r="CW18" s="145"/>
      <c r="CX18" s="145"/>
      <c r="CY18" s="145"/>
      <c r="CZ18" s="143"/>
      <c r="DA18" s="145"/>
      <c r="DB18" s="145"/>
      <c r="DC18" s="145"/>
      <c r="DD18" s="145"/>
      <c r="DE18" s="145"/>
      <c r="DF18" s="143"/>
      <c r="DG18" s="145"/>
      <c r="DH18" s="145"/>
      <c r="DI18" s="145"/>
      <c r="DJ18" s="145"/>
      <c r="DK18" s="145"/>
      <c r="DL18" s="143"/>
      <c r="DM18" s="145"/>
      <c r="DN18" s="145"/>
      <c r="DO18" s="145"/>
      <c r="DP18" s="145"/>
      <c r="DQ18" s="145"/>
      <c r="DR18" s="143"/>
      <c r="DS18" s="145"/>
      <c r="DT18" s="145"/>
      <c r="DU18" s="145"/>
      <c r="DV18" s="145"/>
      <c r="DW18" s="145"/>
      <c r="DX18" s="143"/>
      <c r="DY18" s="145"/>
      <c r="DZ18" s="185"/>
      <c r="EA18" s="145"/>
      <c r="EB18" s="145"/>
      <c r="EC18" s="145"/>
      <c r="ED18" s="143"/>
      <c r="EE18" s="145"/>
      <c r="EF18" s="185"/>
      <c r="EG18" s="145"/>
      <c r="EH18" s="145"/>
      <c r="EI18" s="145"/>
      <c r="EJ18" s="143"/>
      <c r="EK18" s="145"/>
      <c r="EL18" s="185"/>
      <c r="EM18" s="145"/>
      <c r="EN18" s="145"/>
      <c r="EO18" s="145"/>
      <c r="EP18" s="143"/>
      <c r="EQ18" s="145"/>
      <c r="ER18" s="185"/>
      <c r="ES18" s="145"/>
      <c r="ET18" s="145"/>
      <c r="EU18" s="145"/>
      <c r="EV18" s="143"/>
      <c r="EW18" s="147">
        <f t="shared" si="1"/>
        <v>3</v>
      </c>
      <c r="EX18" s="142">
        <f t="shared" si="2"/>
        <v>2</v>
      </c>
      <c r="EY18" s="142">
        <f t="shared" si="3"/>
        <v>0</v>
      </c>
      <c r="EZ18" s="142">
        <f t="shared" si="4"/>
        <v>1</v>
      </c>
      <c r="FA18" s="148">
        <f t="shared" si="5"/>
        <v>0.66666666666666663</v>
      </c>
      <c r="FB18" s="149">
        <f t="shared" si="6"/>
        <v>3</v>
      </c>
      <c r="GK18" s="151"/>
      <c r="GL18" s="151"/>
      <c r="GM18" s="152"/>
      <c r="GN18" s="152"/>
      <c r="GO18" s="152"/>
      <c r="GP18" s="152"/>
      <c r="GQ18" s="152"/>
      <c r="GR18" s="152"/>
      <c r="GS18" s="152"/>
      <c r="GT18" s="152"/>
      <c r="GU18" s="152"/>
      <c r="GV18" s="152"/>
      <c r="GW18" s="152"/>
      <c r="GX18" s="152"/>
      <c r="GY18" s="152"/>
      <c r="GZ18" s="153"/>
      <c r="HA18" s="153"/>
      <c r="HB18" s="153"/>
      <c r="HC18" s="153"/>
      <c r="HD18" s="153"/>
      <c r="HE18" s="153"/>
      <c r="HF18" s="153"/>
      <c r="HG18" s="153"/>
      <c r="HH18" s="153"/>
      <c r="HI18" s="153"/>
      <c r="HJ18" s="153"/>
      <c r="HK18" s="153"/>
      <c r="HL18" s="153"/>
      <c r="HM18" s="153"/>
      <c r="HN18" s="153"/>
      <c r="HO18" s="153"/>
      <c r="HP18" s="153"/>
      <c r="HQ18" s="153"/>
      <c r="HR18" s="153"/>
      <c r="HS18" s="153"/>
      <c r="HT18" s="153"/>
      <c r="HU18" s="153"/>
      <c r="HV18" s="153"/>
      <c r="HW18" s="153"/>
      <c r="HX18" s="153"/>
      <c r="HY18" s="153"/>
      <c r="HZ18" s="153"/>
      <c r="IA18" s="153"/>
      <c r="IB18" s="153"/>
      <c r="IC18" s="153"/>
      <c r="ID18" s="153"/>
      <c r="IE18" s="153"/>
      <c r="IF18" s="153"/>
      <c r="IG18" s="153"/>
      <c r="IH18" s="153"/>
      <c r="II18" s="153"/>
      <c r="IJ18" s="153"/>
      <c r="IK18" s="153"/>
      <c r="IL18" s="153"/>
      <c r="IM18" s="153"/>
      <c r="IN18" s="153"/>
      <c r="IO18" s="153"/>
      <c r="IP18" s="153"/>
      <c r="IQ18" s="153"/>
      <c r="IR18" s="153"/>
      <c r="IS18" s="153"/>
      <c r="IT18" s="153"/>
    </row>
    <row r="19" spans="1:254" s="150" customFormat="1" x14ac:dyDescent="0.15">
      <c r="A19" s="15">
        <f t="shared" si="0"/>
        <v>16</v>
      </c>
      <c r="B19" s="141" t="s">
        <v>69</v>
      </c>
      <c r="C19" s="142"/>
      <c r="D19" s="142"/>
      <c r="E19" s="142"/>
      <c r="F19" s="142"/>
      <c r="G19" s="143"/>
      <c r="H19" s="142"/>
      <c r="I19" s="142"/>
      <c r="J19" s="142"/>
      <c r="K19" s="142"/>
      <c r="L19" s="143"/>
      <c r="M19" s="142"/>
      <c r="N19" s="142"/>
      <c r="O19" s="142"/>
      <c r="P19" s="142"/>
      <c r="Q19" s="143"/>
      <c r="R19" s="142"/>
      <c r="S19" s="142"/>
      <c r="T19" s="142"/>
      <c r="U19" s="142"/>
      <c r="V19" s="143"/>
      <c r="W19" s="142"/>
      <c r="X19" s="142"/>
      <c r="Y19" s="142"/>
      <c r="Z19" s="142"/>
      <c r="AA19" s="143"/>
      <c r="AB19" s="142"/>
      <c r="AC19" s="142"/>
      <c r="AD19" s="142"/>
      <c r="AE19" s="142"/>
      <c r="AF19" s="143"/>
      <c r="AG19" s="142"/>
      <c r="AH19" s="142"/>
      <c r="AI19" s="142"/>
      <c r="AJ19" s="142"/>
      <c r="AK19" s="143"/>
      <c r="AL19" s="142"/>
      <c r="AM19" s="142"/>
      <c r="AN19" s="142"/>
      <c r="AO19" s="142"/>
      <c r="AP19" s="143"/>
      <c r="AQ19" s="145"/>
      <c r="AR19" s="145"/>
      <c r="AS19" s="145"/>
      <c r="AT19" s="145"/>
      <c r="AU19" s="143"/>
      <c r="AV19" s="145"/>
      <c r="AW19" s="145"/>
      <c r="AX19" s="145"/>
      <c r="AY19" s="145"/>
      <c r="AZ19" s="143"/>
      <c r="BA19" s="145"/>
      <c r="BB19" s="145"/>
      <c r="BC19" s="145"/>
      <c r="BD19" s="145"/>
      <c r="BE19" s="143"/>
      <c r="BF19" s="145"/>
      <c r="BG19" s="145"/>
      <c r="BH19" s="145"/>
      <c r="BI19" s="145"/>
      <c r="BJ19" s="143"/>
      <c r="BK19" s="145"/>
      <c r="BL19" s="145"/>
      <c r="BM19" s="145"/>
      <c r="BN19" s="145"/>
      <c r="BO19" s="145"/>
      <c r="BP19" s="143"/>
      <c r="BQ19" s="145"/>
      <c r="BR19" s="145"/>
      <c r="BS19" s="145"/>
      <c r="BT19" s="145"/>
      <c r="BU19" s="145"/>
      <c r="BV19" s="143"/>
      <c r="BW19" s="145"/>
      <c r="BX19" s="145"/>
      <c r="BY19" s="145"/>
      <c r="BZ19" s="145"/>
      <c r="CA19" s="145"/>
      <c r="CB19" s="143"/>
      <c r="CC19" s="145"/>
      <c r="CD19" s="145"/>
      <c r="CE19" s="145"/>
      <c r="CF19" s="145"/>
      <c r="CG19" s="145"/>
      <c r="CH19" s="143"/>
      <c r="CI19" s="145"/>
      <c r="CJ19" s="145"/>
      <c r="CK19" s="145"/>
      <c r="CL19" s="145"/>
      <c r="CM19" s="145"/>
      <c r="CN19" s="143"/>
      <c r="CO19" s="145"/>
      <c r="CP19" s="157">
        <v>1</v>
      </c>
      <c r="CQ19" s="145"/>
      <c r="CR19" s="145"/>
      <c r="CS19" s="145"/>
      <c r="CT19" s="143"/>
      <c r="CU19" s="145"/>
      <c r="CV19" s="158">
        <v>0</v>
      </c>
      <c r="CW19" s="145"/>
      <c r="CX19" s="145"/>
      <c r="CY19" s="145"/>
      <c r="CZ19" s="143"/>
      <c r="DA19" s="145"/>
      <c r="DB19" s="158">
        <v>0</v>
      </c>
      <c r="DC19" s="145"/>
      <c r="DD19" s="145"/>
      <c r="DE19" s="145"/>
      <c r="DF19" s="143"/>
      <c r="DG19" s="145"/>
      <c r="DH19" s="158"/>
      <c r="DI19" s="145"/>
      <c r="DJ19" s="145"/>
      <c r="DK19" s="145"/>
      <c r="DL19" s="143"/>
      <c r="DM19" s="145"/>
      <c r="DN19" s="158"/>
      <c r="DO19" s="145"/>
      <c r="DP19" s="145"/>
      <c r="DQ19" s="145"/>
      <c r="DR19" s="143"/>
      <c r="DS19" s="145"/>
      <c r="DT19" s="158"/>
      <c r="DU19" s="145"/>
      <c r="DV19" s="145"/>
      <c r="DW19" s="145"/>
      <c r="DX19" s="143"/>
      <c r="DY19" s="145"/>
      <c r="DZ19" s="185"/>
      <c r="EA19" s="145"/>
      <c r="EB19" s="145"/>
      <c r="EC19" s="145"/>
      <c r="ED19" s="143"/>
      <c r="EE19" s="145"/>
      <c r="EF19" s="185"/>
      <c r="EG19" s="145"/>
      <c r="EH19" s="145"/>
      <c r="EI19" s="145"/>
      <c r="EJ19" s="143"/>
      <c r="EK19" s="145"/>
      <c r="EL19" s="185"/>
      <c r="EM19" s="145"/>
      <c r="EN19" s="145"/>
      <c r="EO19" s="145"/>
      <c r="EP19" s="143"/>
      <c r="EQ19" s="145"/>
      <c r="ER19" s="185"/>
      <c r="ES19" s="145"/>
      <c r="ET19" s="145"/>
      <c r="EU19" s="145"/>
      <c r="EV19" s="143"/>
      <c r="EW19" s="147">
        <f t="shared" si="1"/>
        <v>3</v>
      </c>
      <c r="EX19" s="142">
        <f t="shared" si="2"/>
        <v>1</v>
      </c>
      <c r="EY19" s="142">
        <f t="shared" si="3"/>
        <v>0</v>
      </c>
      <c r="EZ19" s="142">
        <f t="shared" si="4"/>
        <v>2</v>
      </c>
      <c r="FA19" s="148">
        <f t="shared" si="5"/>
        <v>0.33333333333333331</v>
      </c>
      <c r="FB19" s="149">
        <f t="shared" si="6"/>
        <v>3</v>
      </c>
      <c r="GK19" s="151"/>
      <c r="GL19" s="151"/>
      <c r="GM19" s="152"/>
      <c r="GN19" s="152"/>
      <c r="GO19" s="152"/>
      <c r="GP19" s="152"/>
      <c r="GQ19" s="152"/>
      <c r="GR19" s="152"/>
      <c r="GS19" s="152"/>
      <c r="GT19" s="152"/>
      <c r="GU19" s="152"/>
      <c r="GV19" s="152"/>
      <c r="GW19" s="152"/>
      <c r="GX19" s="152"/>
      <c r="GY19" s="152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  <c r="HX19" s="153"/>
      <c r="HY19" s="153"/>
      <c r="HZ19" s="153"/>
      <c r="IA19" s="153"/>
      <c r="IB19" s="153"/>
      <c r="IC19" s="153"/>
      <c r="ID19" s="153"/>
      <c r="IE19" s="153"/>
      <c r="IF19" s="153"/>
      <c r="IG19" s="153"/>
      <c r="IH19" s="153"/>
      <c r="II19" s="153"/>
      <c r="IJ19" s="153"/>
      <c r="IK19" s="153"/>
      <c r="IL19" s="153"/>
      <c r="IM19" s="153"/>
      <c r="IN19" s="153"/>
      <c r="IO19" s="153"/>
      <c r="IP19" s="153"/>
      <c r="IQ19" s="153"/>
      <c r="IR19" s="153"/>
      <c r="IS19" s="153"/>
      <c r="IT19" s="153"/>
    </row>
    <row r="20" spans="1:254" s="150" customFormat="1" x14ac:dyDescent="0.15">
      <c r="A20" s="15">
        <f t="shared" si="0"/>
        <v>17</v>
      </c>
      <c r="B20" s="141" t="s">
        <v>72</v>
      </c>
      <c r="C20" s="142"/>
      <c r="D20" s="142"/>
      <c r="E20" s="142"/>
      <c r="F20" s="142"/>
      <c r="G20" s="143"/>
      <c r="H20" s="142"/>
      <c r="I20" s="142"/>
      <c r="J20" s="142"/>
      <c r="K20" s="142"/>
      <c r="L20" s="143"/>
      <c r="M20" s="142"/>
      <c r="N20" s="142"/>
      <c r="O20" s="142"/>
      <c r="P20" s="142"/>
      <c r="Q20" s="143"/>
      <c r="R20" s="142"/>
      <c r="S20" s="142"/>
      <c r="T20" s="142"/>
      <c r="U20" s="142"/>
      <c r="V20" s="143"/>
      <c r="W20" s="142"/>
      <c r="X20" s="142"/>
      <c r="Y20" s="142"/>
      <c r="Z20" s="142"/>
      <c r="AA20" s="143"/>
      <c r="AB20" s="142"/>
      <c r="AC20" s="142"/>
      <c r="AD20" s="142"/>
      <c r="AE20" s="142"/>
      <c r="AF20" s="143"/>
      <c r="AG20" s="142"/>
      <c r="AH20" s="142"/>
      <c r="AI20" s="142"/>
      <c r="AJ20" s="142"/>
      <c r="AK20" s="143"/>
      <c r="AL20" s="142"/>
      <c r="AM20" s="142"/>
      <c r="AN20" s="142"/>
      <c r="AO20" s="142"/>
      <c r="AP20" s="143"/>
      <c r="AQ20" s="145"/>
      <c r="AR20" s="145"/>
      <c r="AS20" s="145"/>
      <c r="AT20" s="145"/>
      <c r="AU20" s="143"/>
      <c r="AV20" s="145"/>
      <c r="AW20" s="145"/>
      <c r="AX20" s="145"/>
      <c r="AY20" s="145"/>
      <c r="AZ20" s="143"/>
      <c r="BA20" s="145"/>
      <c r="BB20" s="145"/>
      <c r="BC20" s="145"/>
      <c r="BD20" s="145"/>
      <c r="BE20" s="143"/>
      <c r="BF20" s="145"/>
      <c r="BG20" s="145"/>
      <c r="BH20" s="145"/>
      <c r="BI20" s="145"/>
      <c r="BJ20" s="143"/>
      <c r="BK20" s="145" t="s">
        <v>57</v>
      </c>
      <c r="BL20" s="145"/>
      <c r="BM20" s="145"/>
      <c r="BN20" s="145"/>
      <c r="BO20" s="145"/>
      <c r="BP20" s="143"/>
      <c r="BQ20" s="145">
        <v>0</v>
      </c>
      <c r="BR20" s="145"/>
      <c r="BS20" s="145"/>
      <c r="BT20" s="145"/>
      <c r="BU20" s="145"/>
      <c r="BV20" s="143"/>
      <c r="BW20" s="145"/>
      <c r="BX20" s="145"/>
      <c r="BY20" s="145"/>
      <c r="BZ20" s="145"/>
      <c r="CA20" s="145"/>
      <c r="CB20" s="143"/>
      <c r="CC20" s="145"/>
      <c r="CD20" s="145"/>
      <c r="CE20" s="145"/>
      <c r="CF20" s="145"/>
      <c r="CG20" s="145"/>
      <c r="CH20" s="143"/>
      <c r="CI20" s="145"/>
      <c r="CJ20" s="145"/>
      <c r="CK20" s="145"/>
      <c r="CL20" s="145"/>
      <c r="CM20" s="145"/>
      <c r="CN20" s="143"/>
      <c r="CO20" s="145"/>
      <c r="CP20" s="145"/>
      <c r="CQ20" s="145"/>
      <c r="CR20" s="145"/>
      <c r="CS20" s="145"/>
      <c r="CT20" s="143"/>
      <c r="CU20" s="145"/>
      <c r="CV20" s="145"/>
      <c r="CW20" s="145"/>
      <c r="CX20" s="145"/>
      <c r="CY20" s="145"/>
      <c r="CZ20" s="143"/>
      <c r="DA20" s="145"/>
      <c r="DB20" s="145"/>
      <c r="DC20" s="145"/>
      <c r="DD20" s="145"/>
      <c r="DE20" s="145"/>
      <c r="DF20" s="143"/>
      <c r="DG20" s="145"/>
      <c r="DH20" s="145"/>
      <c r="DI20" s="145"/>
      <c r="DJ20" s="145"/>
      <c r="DK20" s="145"/>
      <c r="DL20" s="143"/>
      <c r="DM20" s="145"/>
      <c r="DN20" s="145"/>
      <c r="DO20" s="145"/>
      <c r="DP20" s="145"/>
      <c r="DQ20" s="145"/>
      <c r="DR20" s="143"/>
      <c r="DS20" s="145"/>
      <c r="DT20" s="145"/>
      <c r="DU20" s="145"/>
      <c r="DV20" s="145"/>
      <c r="DW20" s="145"/>
      <c r="DX20" s="143"/>
      <c r="DY20" s="145"/>
      <c r="DZ20" s="185">
        <v>1</v>
      </c>
      <c r="EA20" s="145"/>
      <c r="EB20" s="145"/>
      <c r="EC20" s="145"/>
      <c r="ED20" s="143"/>
      <c r="EE20" s="145"/>
      <c r="EF20" s="185"/>
      <c r="EG20" s="145"/>
      <c r="EH20" s="145"/>
      <c r="EI20" s="145"/>
      <c r="EJ20" s="143"/>
      <c r="EK20" s="145"/>
      <c r="EL20" s="185"/>
      <c r="EM20" s="145"/>
      <c r="EN20" s="145"/>
      <c r="EO20" s="145"/>
      <c r="EP20" s="143"/>
      <c r="EQ20" s="145"/>
      <c r="ER20" s="185"/>
      <c r="ES20" s="145"/>
      <c r="ET20" s="145"/>
      <c r="EU20" s="145"/>
      <c r="EV20" s="143"/>
      <c r="EW20" s="147">
        <f t="shared" si="1"/>
        <v>3</v>
      </c>
      <c r="EX20" s="142">
        <f t="shared" si="2"/>
        <v>1</v>
      </c>
      <c r="EY20" s="142">
        <f t="shared" si="3"/>
        <v>1</v>
      </c>
      <c r="EZ20" s="142">
        <f t="shared" si="4"/>
        <v>1</v>
      </c>
      <c r="FA20" s="148">
        <f t="shared" si="5"/>
        <v>0.5</v>
      </c>
      <c r="FB20" s="149">
        <f t="shared" si="6"/>
        <v>3</v>
      </c>
      <c r="GK20" s="151"/>
      <c r="GL20" s="151"/>
      <c r="GM20" s="152"/>
      <c r="GN20" s="152"/>
      <c r="GO20" s="152"/>
      <c r="GP20" s="152"/>
      <c r="GQ20" s="152"/>
      <c r="GR20" s="152"/>
      <c r="GS20" s="152"/>
      <c r="GT20" s="152"/>
      <c r="GU20" s="152"/>
      <c r="GV20" s="152"/>
      <c r="GW20" s="152"/>
      <c r="GX20" s="152"/>
      <c r="GY20" s="152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53"/>
      <c r="HL20" s="153"/>
      <c r="HM20" s="153"/>
      <c r="HN20" s="153"/>
      <c r="HO20" s="153"/>
      <c r="HP20" s="153"/>
      <c r="HQ20" s="153"/>
      <c r="HR20" s="153"/>
      <c r="HS20" s="153"/>
      <c r="HT20" s="153"/>
      <c r="HU20" s="153"/>
      <c r="HV20" s="153"/>
      <c r="HW20" s="153"/>
      <c r="HX20" s="153"/>
      <c r="HY20" s="153"/>
      <c r="HZ20" s="153"/>
      <c r="IA20" s="153"/>
      <c r="IB20" s="153"/>
      <c r="IC20" s="153"/>
      <c r="ID20" s="153"/>
      <c r="IE20" s="153"/>
      <c r="IF20" s="153"/>
      <c r="IG20" s="153"/>
      <c r="IH20" s="153"/>
      <c r="II20" s="153"/>
      <c r="IJ20" s="153"/>
      <c r="IK20" s="153"/>
      <c r="IL20" s="153"/>
      <c r="IM20" s="153"/>
      <c r="IN20" s="153"/>
      <c r="IO20" s="153"/>
      <c r="IP20" s="153"/>
      <c r="IQ20" s="153"/>
      <c r="IR20" s="153"/>
      <c r="IS20" s="153"/>
      <c r="IT20" s="153"/>
    </row>
    <row r="21" spans="1:254" s="150" customFormat="1" x14ac:dyDescent="0.15">
      <c r="A21" s="15">
        <f t="shared" si="0"/>
        <v>18</v>
      </c>
      <c r="B21" s="141" t="s">
        <v>71</v>
      </c>
      <c r="C21" s="142"/>
      <c r="D21" s="142"/>
      <c r="E21" s="142"/>
      <c r="F21" s="142"/>
      <c r="G21" s="143"/>
      <c r="H21" s="142"/>
      <c r="I21" s="142"/>
      <c r="J21" s="142"/>
      <c r="K21" s="142"/>
      <c r="L21" s="143"/>
      <c r="M21" s="142"/>
      <c r="N21" s="142"/>
      <c r="O21" s="142"/>
      <c r="P21" s="142"/>
      <c r="Q21" s="143"/>
      <c r="R21" s="142"/>
      <c r="S21" s="142"/>
      <c r="T21" s="142"/>
      <c r="U21" s="142"/>
      <c r="V21" s="143"/>
      <c r="W21" s="142"/>
      <c r="X21" s="142"/>
      <c r="Y21" s="142"/>
      <c r="Z21" s="142"/>
      <c r="AA21" s="143"/>
      <c r="AB21" s="142"/>
      <c r="AC21" s="142"/>
      <c r="AD21" s="142"/>
      <c r="AE21" s="142"/>
      <c r="AF21" s="143"/>
      <c r="AG21" s="142"/>
      <c r="AH21" s="142"/>
      <c r="AI21" s="142"/>
      <c r="AJ21" s="142"/>
      <c r="AK21" s="143"/>
      <c r="AL21" s="142"/>
      <c r="AM21" s="142"/>
      <c r="AN21" s="142"/>
      <c r="AO21" s="142"/>
      <c r="AP21" s="143"/>
      <c r="AQ21" s="145"/>
      <c r="AR21" s="145"/>
      <c r="AS21" s="145"/>
      <c r="AT21" s="145"/>
      <c r="AU21" s="143"/>
      <c r="AV21" s="145"/>
      <c r="AW21" s="145"/>
      <c r="AX21" s="145"/>
      <c r="AY21" s="145"/>
      <c r="AZ21" s="143"/>
      <c r="BA21" s="145"/>
      <c r="BB21" s="145"/>
      <c r="BC21" s="145"/>
      <c r="BD21" s="145"/>
      <c r="BE21" s="143"/>
      <c r="BF21" s="145"/>
      <c r="BG21" s="145"/>
      <c r="BH21" s="145"/>
      <c r="BI21" s="145"/>
      <c r="BJ21" s="143"/>
      <c r="BK21" s="145">
        <v>1</v>
      </c>
      <c r="BL21" s="145"/>
      <c r="BM21" s="145"/>
      <c r="BN21" s="145"/>
      <c r="BO21" s="145"/>
      <c r="BP21" s="143"/>
      <c r="BQ21" s="145"/>
      <c r="BR21" s="145"/>
      <c r="BS21" s="145"/>
      <c r="BT21" s="145"/>
      <c r="BU21" s="145"/>
      <c r="BV21" s="143"/>
      <c r="BW21" s="145"/>
      <c r="BX21" s="145"/>
      <c r="BY21" s="145"/>
      <c r="BZ21" s="145"/>
      <c r="CA21" s="145"/>
      <c r="CB21" s="143"/>
      <c r="CC21" s="145">
        <v>0</v>
      </c>
      <c r="CD21" s="145"/>
      <c r="CE21" s="145"/>
      <c r="CF21" s="145"/>
      <c r="CG21" s="145"/>
      <c r="CH21" s="143"/>
      <c r="CI21" s="145"/>
      <c r="CJ21" s="145"/>
      <c r="CK21" s="145"/>
      <c r="CL21" s="145"/>
      <c r="CM21" s="145"/>
      <c r="CN21" s="143"/>
      <c r="CO21" s="145"/>
      <c r="CP21" s="145"/>
      <c r="CQ21" s="145"/>
      <c r="CR21" s="145"/>
      <c r="CS21" s="145"/>
      <c r="CT21" s="143"/>
      <c r="CU21" s="145"/>
      <c r="CV21" s="145"/>
      <c r="CW21" s="145"/>
      <c r="CX21" s="145"/>
      <c r="CY21" s="145"/>
      <c r="CZ21" s="143"/>
      <c r="DA21" s="145"/>
      <c r="DB21" s="145"/>
      <c r="DC21" s="145"/>
      <c r="DD21" s="145"/>
      <c r="DE21" s="145"/>
      <c r="DF21" s="143"/>
      <c r="DG21" s="145"/>
      <c r="DH21" s="145"/>
      <c r="DI21" s="145"/>
      <c r="DJ21" s="145"/>
      <c r="DK21" s="145"/>
      <c r="DL21" s="143"/>
      <c r="DM21" s="145"/>
      <c r="DN21" s="145"/>
      <c r="DO21" s="145"/>
      <c r="DP21" s="145"/>
      <c r="DQ21" s="145"/>
      <c r="DR21" s="143"/>
      <c r="DS21" s="145"/>
      <c r="DT21" s="145"/>
      <c r="DU21" s="145"/>
      <c r="DV21" s="145"/>
      <c r="DW21" s="145"/>
      <c r="DX21" s="143"/>
      <c r="DY21" s="145"/>
      <c r="DZ21" s="145"/>
      <c r="EA21" s="145"/>
      <c r="EB21" s="145"/>
      <c r="EC21" s="145"/>
      <c r="ED21" s="143"/>
      <c r="EE21" s="145">
        <v>0</v>
      </c>
      <c r="EF21" s="145"/>
      <c r="EG21" s="145"/>
      <c r="EH21" s="145"/>
      <c r="EI21" s="145"/>
      <c r="EJ21" s="143"/>
      <c r="EK21" s="145"/>
      <c r="EL21" s="145"/>
      <c r="EM21" s="145"/>
      <c r="EN21" s="145"/>
      <c r="EO21" s="145"/>
      <c r="EP21" s="143"/>
      <c r="EQ21" s="145"/>
      <c r="ER21" s="145"/>
      <c r="ES21" s="145"/>
      <c r="ET21" s="145"/>
      <c r="EU21" s="145"/>
      <c r="EV21" s="143"/>
      <c r="EW21" s="147">
        <f t="shared" si="1"/>
        <v>3</v>
      </c>
      <c r="EX21" s="142">
        <f t="shared" si="2"/>
        <v>1</v>
      </c>
      <c r="EY21" s="142">
        <f t="shared" si="3"/>
        <v>0</v>
      </c>
      <c r="EZ21" s="142">
        <f t="shared" si="4"/>
        <v>2</v>
      </c>
      <c r="FA21" s="148">
        <f t="shared" si="5"/>
        <v>0.33333333333333331</v>
      </c>
      <c r="FB21" s="149">
        <f t="shared" si="6"/>
        <v>3</v>
      </c>
      <c r="GK21" s="151"/>
      <c r="GL21" s="151"/>
      <c r="GM21" s="152"/>
      <c r="GN21" s="152"/>
      <c r="GO21" s="152"/>
      <c r="GP21" s="152"/>
      <c r="GQ21" s="152"/>
      <c r="GR21" s="152"/>
      <c r="GS21" s="152"/>
      <c r="GT21" s="152"/>
      <c r="GU21" s="152"/>
      <c r="GV21" s="152"/>
      <c r="GW21" s="152"/>
      <c r="GX21" s="152"/>
      <c r="GY21" s="152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  <c r="HK21" s="153"/>
      <c r="HL21" s="153"/>
      <c r="HM21" s="153"/>
      <c r="HN21" s="153"/>
      <c r="HO21" s="153"/>
      <c r="HP21" s="153"/>
      <c r="HQ21" s="153"/>
      <c r="HR21" s="153"/>
      <c r="HS21" s="153"/>
      <c r="HT21" s="153"/>
      <c r="HU21" s="153"/>
      <c r="HV21" s="153"/>
      <c r="HW21" s="153"/>
      <c r="HX21" s="153"/>
      <c r="HY21" s="153"/>
      <c r="HZ21" s="153"/>
      <c r="IA21" s="153"/>
      <c r="IB21" s="153"/>
      <c r="IC21" s="153"/>
      <c r="ID21" s="153"/>
      <c r="IE21" s="153"/>
      <c r="IF21" s="153"/>
      <c r="IG21" s="153"/>
      <c r="IH21" s="153"/>
      <c r="II21" s="153"/>
      <c r="IJ21" s="153"/>
      <c r="IK21" s="153"/>
      <c r="IL21" s="153"/>
      <c r="IM21" s="153"/>
      <c r="IN21" s="153"/>
      <c r="IO21" s="153"/>
      <c r="IP21" s="153"/>
      <c r="IQ21" s="153"/>
      <c r="IR21" s="153"/>
      <c r="IS21" s="153"/>
      <c r="IT21" s="153"/>
    </row>
    <row r="22" spans="1:254" s="150" customFormat="1" x14ac:dyDescent="0.15">
      <c r="A22" s="15">
        <f t="shared" si="0"/>
        <v>19</v>
      </c>
      <c r="B22" s="141" t="s">
        <v>73</v>
      </c>
      <c r="C22" s="142"/>
      <c r="D22" s="142"/>
      <c r="E22" s="142"/>
      <c r="F22" s="142"/>
      <c r="G22" s="143"/>
      <c r="H22" s="142"/>
      <c r="I22" s="142"/>
      <c r="J22" s="142"/>
      <c r="K22" s="142"/>
      <c r="L22" s="143"/>
      <c r="M22" s="142"/>
      <c r="N22" s="142"/>
      <c r="O22" s="142"/>
      <c r="P22" s="142"/>
      <c r="Q22" s="143"/>
      <c r="R22" s="142"/>
      <c r="S22" s="142"/>
      <c r="T22" s="142"/>
      <c r="U22" s="142"/>
      <c r="V22" s="143"/>
      <c r="W22" s="142"/>
      <c r="X22" s="142"/>
      <c r="Y22" s="142"/>
      <c r="Z22" s="142"/>
      <c r="AA22" s="143"/>
      <c r="AB22" s="142"/>
      <c r="AC22" s="142"/>
      <c r="AD22" s="142"/>
      <c r="AE22" s="142"/>
      <c r="AF22" s="143"/>
      <c r="AG22" s="142"/>
      <c r="AH22" s="142"/>
      <c r="AI22" s="142"/>
      <c r="AJ22" s="142"/>
      <c r="AK22" s="143"/>
      <c r="AL22" s="142"/>
      <c r="AM22" s="142"/>
      <c r="AN22" s="142"/>
      <c r="AO22" s="142"/>
      <c r="AP22" s="143"/>
      <c r="AQ22" s="145"/>
      <c r="AR22" s="145"/>
      <c r="AS22" s="145"/>
      <c r="AT22" s="145"/>
      <c r="AU22" s="143"/>
      <c r="AV22" s="145"/>
      <c r="AW22" s="145"/>
      <c r="AX22" s="145"/>
      <c r="AY22" s="145"/>
      <c r="AZ22" s="143"/>
      <c r="BA22" s="145"/>
      <c r="BB22" s="145"/>
      <c r="BC22" s="145"/>
      <c r="BD22" s="145"/>
      <c r="BE22" s="143"/>
      <c r="BF22" s="145"/>
      <c r="BG22" s="145"/>
      <c r="BH22" s="145"/>
      <c r="BI22" s="145"/>
      <c r="BJ22" s="143"/>
      <c r="BK22" s="145"/>
      <c r="BL22" s="145"/>
      <c r="BM22" s="145"/>
      <c r="BN22" s="145"/>
      <c r="BO22" s="145"/>
      <c r="BP22" s="143"/>
      <c r="BQ22" s="145"/>
      <c r="BR22" s="145"/>
      <c r="BS22" s="145"/>
      <c r="BT22" s="145"/>
      <c r="BU22" s="145"/>
      <c r="BV22" s="143"/>
      <c r="BW22" s="145"/>
      <c r="BX22" s="145"/>
      <c r="BY22" s="145"/>
      <c r="BZ22" s="145"/>
      <c r="CA22" s="145"/>
      <c r="CB22" s="143"/>
      <c r="CC22" s="145"/>
      <c r="CD22" s="145"/>
      <c r="CE22" s="145"/>
      <c r="CF22" s="145"/>
      <c r="CG22" s="145"/>
      <c r="CH22" s="143"/>
      <c r="CI22" s="145"/>
      <c r="CJ22" s="145"/>
      <c r="CK22" s="145"/>
      <c r="CL22" s="145"/>
      <c r="CM22" s="145"/>
      <c r="CN22" s="143"/>
      <c r="CO22" s="145"/>
      <c r="CP22" s="157"/>
      <c r="CQ22" s="145"/>
      <c r="CR22" s="145"/>
      <c r="CS22" s="145"/>
      <c r="CT22" s="143"/>
      <c r="CU22" s="145"/>
      <c r="CV22" s="158">
        <v>0</v>
      </c>
      <c r="CW22" s="145"/>
      <c r="CX22" s="145"/>
      <c r="CY22" s="145"/>
      <c r="CZ22" s="143"/>
      <c r="DA22" s="145"/>
      <c r="DB22" s="158">
        <v>0</v>
      </c>
      <c r="DC22" s="145"/>
      <c r="DD22" s="145"/>
      <c r="DE22" s="145"/>
      <c r="DF22" s="143"/>
      <c r="DG22" s="145"/>
      <c r="DH22" s="158"/>
      <c r="DI22" s="145"/>
      <c r="DJ22" s="145"/>
      <c r="DK22" s="145"/>
      <c r="DL22" s="143"/>
      <c r="DM22" s="145"/>
      <c r="DN22" s="158"/>
      <c r="DO22" s="145"/>
      <c r="DP22" s="145"/>
      <c r="DQ22" s="145"/>
      <c r="DR22" s="143"/>
      <c r="DS22" s="145"/>
      <c r="DT22" s="158"/>
      <c r="DU22" s="145"/>
      <c r="DV22" s="145"/>
      <c r="DW22" s="145"/>
      <c r="DX22" s="143"/>
      <c r="DY22" s="145"/>
      <c r="DZ22" s="158"/>
      <c r="EA22" s="145"/>
      <c r="EB22" s="145"/>
      <c r="EC22" s="145"/>
      <c r="ED22" s="143"/>
      <c r="EE22" s="145"/>
      <c r="EF22" s="158"/>
      <c r="EG22" s="145"/>
      <c r="EH22" s="145"/>
      <c r="EI22" s="145"/>
      <c r="EJ22" s="143"/>
      <c r="EK22" s="145"/>
      <c r="EL22" s="158"/>
      <c r="EM22" s="145"/>
      <c r="EN22" s="145"/>
      <c r="EO22" s="145"/>
      <c r="EP22" s="143"/>
      <c r="EQ22" s="145"/>
      <c r="ER22" s="158"/>
      <c r="ES22" s="145"/>
      <c r="ET22" s="145"/>
      <c r="EU22" s="145"/>
      <c r="EV22" s="143"/>
      <c r="EW22" s="147">
        <f t="shared" si="1"/>
        <v>2</v>
      </c>
      <c r="EX22" s="142">
        <f t="shared" si="2"/>
        <v>0</v>
      </c>
      <c r="EY22" s="142">
        <f t="shared" si="3"/>
        <v>0</v>
      </c>
      <c r="EZ22" s="142">
        <f t="shared" si="4"/>
        <v>2</v>
      </c>
      <c r="FA22" s="148">
        <f t="shared" si="5"/>
        <v>0</v>
      </c>
      <c r="FB22" s="149">
        <f t="shared" si="6"/>
        <v>2</v>
      </c>
      <c r="GK22" s="151"/>
      <c r="GL22" s="151"/>
      <c r="GM22" s="152"/>
      <c r="GN22" s="152"/>
      <c r="GO22" s="152"/>
      <c r="GP22" s="152"/>
      <c r="GQ22" s="152"/>
      <c r="GR22" s="152"/>
      <c r="GS22" s="152"/>
      <c r="GT22" s="152"/>
      <c r="GU22" s="152"/>
      <c r="GV22" s="152"/>
      <c r="GW22" s="152"/>
      <c r="GX22" s="152"/>
      <c r="GY22" s="152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  <c r="IM22" s="153"/>
      <c r="IN22" s="153"/>
      <c r="IO22" s="153"/>
      <c r="IP22" s="153"/>
      <c r="IQ22" s="153"/>
      <c r="IR22" s="153"/>
      <c r="IS22" s="153"/>
      <c r="IT22" s="153"/>
    </row>
    <row r="23" spans="1:254" s="150" customFormat="1" x14ac:dyDescent="0.15">
      <c r="A23" s="15">
        <f t="shared" si="0"/>
        <v>20</v>
      </c>
      <c r="B23" s="141" t="s">
        <v>82</v>
      </c>
      <c r="C23" s="142"/>
      <c r="D23" s="142"/>
      <c r="E23" s="142"/>
      <c r="F23" s="142"/>
      <c r="G23" s="143"/>
      <c r="H23" s="142"/>
      <c r="I23" s="142"/>
      <c r="J23" s="142"/>
      <c r="K23" s="142"/>
      <c r="L23" s="143"/>
      <c r="M23" s="142"/>
      <c r="N23" s="142"/>
      <c r="O23" s="142"/>
      <c r="P23" s="142"/>
      <c r="Q23" s="143"/>
      <c r="R23" s="142"/>
      <c r="S23" s="142"/>
      <c r="T23" s="142"/>
      <c r="U23" s="142"/>
      <c r="V23" s="143"/>
      <c r="W23" s="142"/>
      <c r="X23" s="142"/>
      <c r="Y23" s="142"/>
      <c r="Z23" s="142"/>
      <c r="AA23" s="143"/>
      <c r="AB23" s="142"/>
      <c r="AC23" s="142"/>
      <c r="AD23" s="142"/>
      <c r="AE23" s="142"/>
      <c r="AF23" s="143"/>
      <c r="AG23" s="142"/>
      <c r="AH23" s="142"/>
      <c r="AI23" s="142"/>
      <c r="AJ23" s="142"/>
      <c r="AK23" s="143"/>
      <c r="AL23" s="142"/>
      <c r="AM23" s="142"/>
      <c r="AN23" s="142"/>
      <c r="AO23" s="142"/>
      <c r="AP23" s="143"/>
      <c r="AQ23" s="145"/>
      <c r="AR23" s="145"/>
      <c r="AS23" s="145"/>
      <c r="AT23" s="145"/>
      <c r="AU23" s="143"/>
      <c r="AV23" s="145"/>
      <c r="AW23" s="145"/>
      <c r="AX23" s="145"/>
      <c r="AY23" s="145"/>
      <c r="AZ23" s="143"/>
      <c r="BA23" s="145"/>
      <c r="BB23" s="145"/>
      <c r="BC23" s="145"/>
      <c r="BD23" s="145"/>
      <c r="BE23" s="143"/>
      <c r="BF23" s="145"/>
      <c r="BG23" s="145"/>
      <c r="BH23" s="145"/>
      <c r="BI23" s="145"/>
      <c r="BJ23" s="143"/>
      <c r="BK23" s="145"/>
      <c r="BL23" s="145"/>
      <c r="BM23" s="145"/>
      <c r="BN23" s="145"/>
      <c r="BO23" s="145"/>
      <c r="BP23" s="143"/>
      <c r="BQ23" s="145"/>
      <c r="BR23" s="145"/>
      <c r="BS23" s="145"/>
      <c r="BT23" s="145"/>
      <c r="BU23" s="145"/>
      <c r="BV23" s="143"/>
      <c r="BW23" s="145"/>
      <c r="BX23" s="145"/>
      <c r="BY23" s="145"/>
      <c r="BZ23" s="145"/>
      <c r="CA23" s="145"/>
      <c r="CB23" s="143"/>
      <c r="CC23" s="145"/>
      <c r="CD23" s="145"/>
      <c r="CE23" s="145"/>
      <c r="CF23" s="145"/>
      <c r="CG23" s="145"/>
      <c r="CH23" s="143"/>
      <c r="CI23" s="145"/>
      <c r="CJ23" s="145"/>
      <c r="CK23" s="145"/>
      <c r="CL23" s="145"/>
      <c r="CM23" s="145"/>
      <c r="CN23" s="143"/>
      <c r="CO23" s="145"/>
      <c r="CP23" s="145"/>
      <c r="CQ23" s="145"/>
      <c r="CR23" s="145"/>
      <c r="CS23" s="145"/>
      <c r="CT23" s="143"/>
      <c r="CU23" s="145"/>
      <c r="CV23" s="145"/>
      <c r="CW23" s="145"/>
      <c r="CX23" s="145"/>
      <c r="CY23" s="145"/>
      <c r="CZ23" s="143"/>
      <c r="DA23" s="145"/>
      <c r="DB23" s="145"/>
      <c r="DC23" s="145"/>
      <c r="DD23" s="145"/>
      <c r="DE23" s="145"/>
      <c r="DF23" s="143"/>
      <c r="DG23" s="145"/>
      <c r="DH23" s="145"/>
      <c r="DI23" s="145"/>
      <c r="DJ23" s="145"/>
      <c r="DK23" s="145"/>
      <c r="DL23" s="143"/>
      <c r="DM23" s="145"/>
      <c r="DN23" s="145">
        <v>0</v>
      </c>
      <c r="DO23" s="145"/>
      <c r="DP23" s="145"/>
      <c r="DQ23" s="145"/>
      <c r="DR23" s="143"/>
      <c r="DS23" s="145"/>
      <c r="DT23" s="145"/>
      <c r="DU23" s="145"/>
      <c r="DV23" s="145"/>
      <c r="DW23" s="145"/>
      <c r="DX23" s="143"/>
      <c r="DY23" s="145"/>
      <c r="DZ23" s="145"/>
      <c r="EA23" s="145"/>
      <c r="EB23" s="145"/>
      <c r="EC23" s="145"/>
      <c r="ED23" s="143"/>
      <c r="EE23" s="145"/>
      <c r="EF23" s="145"/>
      <c r="EG23" s="145"/>
      <c r="EH23" s="145"/>
      <c r="EI23" s="145"/>
      <c r="EJ23" s="143"/>
      <c r="EK23" s="145">
        <v>1</v>
      </c>
      <c r="EL23" s="185" t="s">
        <v>57</v>
      </c>
      <c r="EM23" s="145"/>
      <c r="EN23" s="145"/>
      <c r="EO23" s="145"/>
      <c r="EP23" s="143"/>
      <c r="EQ23" s="145"/>
      <c r="ER23" s="185"/>
      <c r="ES23" s="145"/>
      <c r="ET23" s="145"/>
      <c r="EU23" s="145"/>
      <c r="EV23" s="143"/>
      <c r="EW23" s="147">
        <f t="shared" si="1"/>
        <v>3</v>
      </c>
      <c r="EX23" s="142">
        <f t="shared" si="2"/>
        <v>1</v>
      </c>
      <c r="EY23" s="142">
        <f t="shared" si="3"/>
        <v>1</v>
      </c>
      <c r="EZ23" s="142">
        <f t="shared" si="4"/>
        <v>1</v>
      </c>
      <c r="FA23" s="148">
        <f t="shared" si="5"/>
        <v>0.5</v>
      </c>
      <c r="FB23" s="149">
        <f t="shared" si="6"/>
        <v>1</v>
      </c>
      <c r="GK23" s="151"/>
      <c r="GL23" s="151"/>
      <c r="GM23" s="152"/>
      <c r="GN23" s="152"/>
      <c r="GO23" s="152"/>
      <c r="GP23" s="152"/>
      <c r="GQ23" s="152"/>
      <c r="GR23" s="152"/>
      <c r="GS23" s="152"/>
      <c r="GT23" s="152"/>
      <c r="GU23" s="152"/>
      <c r="GV23" s="152"/>
      <c r="GW23" s="152"/>
      <c r="GX23" s="152"/>
      <c r="GY23" s="152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  <c r="IM23" s="153"/>
      <c r="IN23" s="153"/>
      <c r="IO23" s="153"/>
      <c r="IP23" s="153"/>
      <c r="IQ23" s="153"/>
      <c r="IR23" s="153"/>
      <c r="IS23" s="153"/>
      <c r="IT23" s="153"/>
    </row>
    <row r="24" spans="1:254" s="150" customFormat="1" x14ac:dyDescent="0.15">
      <c r="A24" s="15">
        <f t="shared" si="0"/>
        <v>21</v>
      </c>
      <c r="B24" s="141" t="s">
        <v>80</v>
      </c>
      <c r="C24" s="142"/>
      <c r="D24" s="142"/>
      <c r="E24" s="142"/>
      <c r="F24" s="142"/>
      <c r="G24" s="143"/>
      <c r="H24" s="142"/>
      <c r="I24" s="142"/>
      <c r="J24" s="142"/>
      <c r="K24" s="142"/>
      <c r="L24" s="143"/>
      <c r="M24" s="142"/>
      <c r="N24" s="142"/>
      <c r="O24" s="142"/>
      <c r="P24" s="142"/>
      <c r="Q24" s="143"/>
      <c r="R24" s="142"/>
      <c r="S24" s="142"/>
      <c r="T24" s="142"/>
      <c r="U24" s="142"/>
      <c r="V24" s="143"/>
      <c r="W24" s="142"/>
      <c r="X24" s="142"/>
      <c r="Y24" s="142"/>
      <c r="Z24" s="142"/>
      <c r="AA24" s="143"/>
      <c r="AB24" s="142"/>
      <c r="AC24" s="142"/>
      <c r="AD24" s="142"/>
      <c r="AE24" s="142"/>
      <c r="AF24" s="143"/>
      <c r="AG24" s="142">
        <v>0</v>
      </c>
      <c r="AH24" s="142" t="s">
        <v>57</v>
      </c>
      <c r="AI24" s="142"/>
      <c r="AJ24" s="142" t="s">
        <v>57</v>
      </c>
      <c r="AK24" s="143"/>
      <c r="AL24" s="142"/>
      <c r="AM24" s="142"/>
      <c r="AN24" s="142"/>
      <c r="AO24" s="142"/>
      <c r="AP24" s="143"/>
      <c r="AQ24" s="145"/>
      <c r="AR24" s="145"/>
      <c r="AS24" s="145"/>
      <c r="AT24" s="145"/>
      <c r="AU24" s="143"/>
      <c r="AV24" s="145"/>
      <c r="AW24" s="145"/>
      <c r="AX24" s="145"/>
      <c r="AY24" s="145"/>
      <c r="AZ24" s="143"/>
      <c r="BA24" s="145"/>
      <c r="BB24" s="145"/>
      <c r="BC24" s="145"/>
      <c r="BD24" s="145"/>
      <c r="BE24" s="143"/>
      <c r="BF24" s="145"/>
      <c r="BG24" s="145"/>
      <c r="BH24" s="145"/>
      <c r="BI24" s="145"/>
      <c r="BJ24" s="143"/>
      <c r="BK24" s="145"/>
      <c r="BL24" s="145"/>
      <c r="BM24" s="145"/>
      <c r="BN24" s="145"/>
      <c r="BO24" s="145"/>
      <c r="BP24" s="143"/>
      <c r="BQ24" s="145"/>
      <c r="BR24" s="145"/>
      <c r="BS24" s="145"/>
      <c r="BT24" s="145"/>
      <c r="BU24" s="145"/>
      <c r="BV24" s="143"/>
      <c r="BW24" s="145"/>
      <c r="BX24" s="145"/>
      <c r="BY24" s="145"/>
      <c r="BZ24" s="145"/>
      <c r="CA24" s="145"/>
      <c r="CB24" s="143"/>
      <c r="CC24" s="145"/>
      <c r="CD24" s="145"/>
      <c r="CE24" s="145"/>
      <c r="CF24" s="145"/>
      <c r="CG24" s="145"/>
      <c r="CH24" s="143"/>
      <c r="CI24" s="145"/>
      <c r="CJ24" s="145"/>
      <c r="CK24" s="145"/>
      <c r="CL24" s="145"/>
      <c r="CM24" s="145"/>
      <c r="CN24" s="143"/>
      <c r="CO24" s="145"/>
      <c r="CP24" s="145"/>
      <c r="CQ24" s="145"/>
      <c r="CR24" s="145"/>
      <c r="CS24" s="145"/>
      <c r="CT24" s="143"/>
      <c r="CU24" s="145"/>
      <c r="CV24" s="145"/>
      <c r="CW24" s="145"/>
      <c r="CX24" s="145"/>
      <c r="CY24" s="145"/>
      <c r="CZ24" s="143"/>
      <c r="DA24" s="145"/>
      <c r="DB24" s="145"/>
      <c r="DC24" s="145"/>
      <c r="DD24" s="145"/>
      <c r="DE24" s="145"/>
      <c r="DF24" s="143"/>
      <c r="DG24" s="145"/>
      <c r="DH24" s="145"/>
      <c r="DI24" s="145"/>
      <c r="DJ24" s="145"/>
      <c r="DK24" s="145"/>
      <c r="DL24" s="143"/>
      <c r="DM24" s="145"/>
      <c r="DN24" s="145"/>
      <c r="DO24" s="145"/>
      <c r="DP24" s="145"/>
      <c r="DQ24" s="145"/>
      <c r="DR24" s="143"/>
      <c r="DS24" s="145"/>
      <c r="DT24" s="145"/>
      <c r="DU24" s="145"/>
      <c r="DV24" s="145"/>
      <c r="DW24" s="145"/>
      <c r="DX24" s="143"/>
      <c r="DY24" s="145"/>
      <c r="DZ24" s="145"/>
      <c r="EA24" s="145"/>
      <c r="EB24" s="145"/>
      <c r="EC24" s="145"/>
      <c r="ED24" s="143"/>
      <c r="EE24" s="145"/>
      <c r="EF24" s="145"/>
      <c r="EG24" s="145"/>
      <c r="EH24" s="145"/>
      <c r="EI24" s="145"/>
      <c r="EJ24" s="143"/>
      <c r="EK24" s="145"/>
      <c r="EL24" s="145"/>
      <c r="EM24" s="145"/>
      <c r="EN24" s="145"/>
      <c r="EO24" s="145"/>
      <c r="EP24" s="143"/>
      <c r="EQ24" s="145"/>
      <c r="ER24" s="145"/>
      <c r="ES24" s="145"/>
      <c r="ET24" s="145"/>
      <c r="EU24" s="145"/>
      <c r="EV24" s="143"/>
      <c r="EW24" s="147">
        <f t="shared" si="1"/>
        <v>3</v>
      </c>
      <c r="EX24" s="142">
        <f t="shared" si="2"/>
        <v>0</v>
      </c>
      <c r="EY24" s="142">
        <f t="shared" si="3"/>
        <v>2</v>
      </c>
      <c r="EZ24" s="142">
        <f t="shared" si="4"/>
        <v>1</v>
      </c>
      <c r="FA24" s="148">
        <f t="shared" si="5"/>
        <v>0.33333333333333331</v>
      </c>
      <c r="FB24" s="149">
        <f t="shared" si="6"/>
        <v>1</v>
      </c>
      <c r="GK24" s="151"/>
      <c r="GL24" s="151"/>
      <c r="GM24" s="152"/>
      <c r="GN24" s="152"/>
      <c r="GO24" s="152"/>
      <c r="GP24" s="152"/>
      <c r="GQ24" s="152"/>
      <c r="GR24" s="152"/>
      <c r="GS24" s="152"/>
      <c r="GT24" s="152"/>
      <c r="GU24" s="152"/>
      <c r="GV24" s="152"/>
      <c r="GW24" s="152"/>
      <c r="GX24" s="152"/>
      <c r="GY24" s="152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3"/>
      <c r="IA24" s="153"/>
      <c r="IB24" s="153"/>
      <c r="IC24" s="153"/>
      <c r="ID24" s="153"/>
      <c r="IE24" s="153"/>
      <c r="IF24" s="153"/>
      <c r="IG24" s="153"/>
      <c r="IH24" s="153"/>
      <c r="II24" s="153"/>
      <c r="IJ24" s="153"/>
      <c r="IK24" s="153"/>
      <c r="IL24" s="153"/>
      <c r="IM24" s="153"/>
      <c r="IN24" s="153"/>
      <c r="IO24" s="153"/>
      <c r="IP24" s="153"/>
      <c r="IQ24" s="153"/>
      <c r="IR24" s="153"/>
      <c r="IS24" s="153"/>
      <c r="IT24" s="153"/>
    </row>
    <row r="25" spans="1:254" s="150" customFormat="1" x14ac:dyDescent="0.15">
      <c r="A25" s="15">
        <f t="shared" si="0"/>
        <v>22</v>
      </c>
      <c r="B25" s="141" t="s">
        <v>74</v>
      </c>
      <c r="C25" s="142"/>
      <c r="D25" s="142"/>
      <c r="E25" s="142"/>
      <c r="F25" s="142"/>
      <c r="G25" s="143"/>
      <c r="H25" s="142"/>
      <c r="I25" s="142"/>
      <c r="J25" s="142"/>
      <c r="K25" s="142"/>
      <c r="L25" s="143"/>
      <c r="M25" s="142"/>
      <c r="N25" s="142"/>
      <c r="O25" s="142"/>
      <c r="P25" s="142"/>
      <c r="Q25" s="143"/>
      <c r="R25" s="142"/>
      <c r="S25" s="142"/>
      <c r="T25" s="142"/>
      <c r="U25" s="142"/>
      <c r="V25" s="143"/>
      <c r="W25" s="142"/>
      <c r="X25" s="142"/>
      <c r="Y25" s="142"/>
      <c r="Z25" s="142"/>
      <c r="AA25" s="143"/>
      <c r="AB25" s="142"/>
      <c r="AC25" s="142"/>
      <c r="AD25" s="142"/>
      <c r="AE25" s="142"/>
      <c r="AF25" s="143"/>
      <c r="AG25" s="142"/>
      <c r="AH25" s="142"/>
      <c r="AI25" s="142"/>
      <c r="AJ25" s="142"/>
      <c r="AK25" s="143"/>
      <c r="AL25" s="142"/>
      <c r="AM25" s="142"/>
      <c r="AN25" s="142"/>
      <c r="AO25" s="142"/>
      <c r="AP25" s="143"/>
      <c r="AQ25" s="145"/>
      <c r="AR25" s="145"/>
      <c r="AS25" s="145"/>
      <c r="AT25" s="145"/>
      <c r="AU25" s="143"/>
      <c r="AV25" s="145"/>
      <c r="AW25" s="145"/>
      <c r="AX25" s="145"/>
      <c r="AY25" s="145"/>
      <c r="AZ25" s="143"/>
      <c r="BA25" s="145"/>
      <c r="BB25" s="145"/>
      <c r="BC25" s="145"/>
      <c r="BD25" s="145"/>
      <c r="BE25" s="143"/>
      <c r="BF25" s="145"/>
      <c r="BG25" s="145"/>
      <c r="BH25" s="145"/>
      <c r="BI25" s="145"/>
      <c r="BJ25" s="143"/>
      <c r="BK25" s="145"/>
      <c r="BL25" s="145"/>
      <c r="BM25" s="145"/>
      <c r="BN25" s="145"/>
      <c r="BO25" s="145"/>
      <c r="BP25" s="143"/>
      <c r="BQ25" s="145"/>
      <c r="BR25" s="145"/>
      <c r="BS25" s="145"/>
      <c r="BT25" s="145"/>
      <c r="BU25" s="145"/>
      <c r="BV25" s="143"/>
      <c r="BW25" s="145"/>
      <c r="BX25" s="145"/>
      <c r="BY25" s="145"/>
      <c r="BZ25" s="145"/>
      <c r="CA25" s="145"/>
      <c r="CB25" s="143"/>
      <c r="CC25" s="145">
        <v>1</v>
      </c>
      <c r="CD25" s="145"/>
      <c r="CE25" s="145"/>
      <c r="CF25" s="145"/>
      <c r="CG25" s="145"/>
      <c r="CH25" s="143"/>
      <c r="CI25" s="145"/>
      <c r="CJ25" s="145"/>
      <c r="CK25" s="145"/>
      <c r="CL25" s="145"/>
      <c r="CM25" s="145"/>
      <c r="CN25" s="143"/>
      <c r="CO25" s="145"/>
      <c r="CP25" s="145"/>
      <c r="CQ25" s="145"/>
      <c r="CR25" s="145"/>
      <c r="CS25" s="145"/>
      <c r="CT25" s="143"/>
      <c r="CU25" s="145"/>
      <c r="CV25" s="145"/>
      <c r="CW25" s="145"/>
      <c r="CX25" s="145"/>
      <c r="CY25" s="145"/>
      <c r="CZ25" s="143"/>
      <c r="DA25" s="145"/>
      <c r="DB25" s="145"/>
      <c r="DC25" s="145"/>
      <c r="DD25" s="145"/>
      <c r="DE25" s="145"/>
      <c r="DF25" s="143"/>
      <c r="DG25" s="145"/>
      <c r="DH25" s="145"/>
      <c r="DI25" s="145"/>
      <c r="DJ25" s="145"/>
      <c r="DK25" s="145"/>
      <c r="DL25" s="143"/>
      <c r="DM25" s="145"/>
      <c r="DN25" s="145"/>
      <c r="DO25" s="145"/>
      <c r="DP25" s="145"/>
      <c r="DQ25" s="145"/>
      <c r="DR25" s="143"/>
      <c r="DS25" s="145"/>
      <c r="DT25" s="145"/>
      <c r="DU25" s="145"/>
      <c r="DV25" s="145"/>
      <c r="DW25" s="145"/>
      <c r="DX25" s="143"/>
      <c r="DY25" s="145"/>
      <c r="DZ25" s="145"/>
      <c r="EA25" s="145"/>
      <c r="EB25" s="145"/>
      <c r="EC25" s="145"/>
      <c r="ED25" s="143"/>
      <c r="EE25" s="145"/>
      <c r="EF25" s="145"/>
      <c r="EG25" s="145"/>
      <c r="EH25" s="145"/>
      <c r="EI25" s="145"/>
      <c r="EJ25" s="143"/>
      <c r="EK25" s="145"/>
      <c r="EL25" s="145"/>
      <c r="EM25" s="145"/>
      <c r="EN25" s="145"/>
      <c r="EO25" s="145"/>
      <c r="EP25" s="143"/>
      <c r="EQ25" s="145"/>
      <c r="ER25" s="145"/>
      <c r="ES25" s="145"/>
      <c r="ET25" s="145"/>
      <c r="EU25" s="145"/>
      <c r="EV25" s="143"/>
      <c r="EW25" s="147">
        <f t="shared" si="1"/>
        <v>1</v>
      </c>
      <c r="EX25" s="142">
        <f t="shared" si="2"/>
        <v>1</v>
      </c>
      <c r="EY25" s="142">
        <f t="shared" si="3"/>
        <v>0</v>
      </c>
      <c r="EZ25" s="142">
        <f t="shared" si="4"/>
        <v>0</v>
      </c>
      <c r="FA25" s="148">
        <f t="shared" si="5"/>
        <v>1</v>
      </c>
      <c r="FB25" s="149">
        <f t="shared" si="6"/>
        <v>1</v>
      </c>
      <c r="GK25" s="151"/>
      <c r="GL25" s="151"/>
      <c r="GM25" s="152"/>
      <c r="GN25" s="152"/>
      <c r="GO25" s="152"/>
      <c r="GP25" s="152"/>
      <c r="GQ25" s="152"/>
      <c r="GR25" s="152"/>
      <c r="GS25" s="152"/>
      <c r="GT25" s="152"/>
      <c r="GU25" s="152"/>
      <c r="GV25" s="152"/>
      <c r="GW25" s="152"/>
      <c r="GX25" s="152"/>
      <c r="GY25" s="152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  <c r="HK25" s="153"/>
      <c r="HL25" s="153"/>
      <c r="HM25" s="153"/>
      <c r="HN25" s="153"/>
      <c r="HO25" s="153"/>
      <c r="HP25" s="153"/>
      <c r="HQ25" s="153"/>
      <c r="HR25" s="153"/>
      <c r="HS25" s="153"/>
      <c r="HT25" s="153"/>
      <c r="HU25" s="153"/>
      <c r="HV25" s="153"/>
      <c r="HW25" s="153"/>
      <c r="HX25" s="153"/>
      <c r="HY25" s="153"/>
      <c r="HZ25" s="153"/>
      <c r="IA25" s="153"/>
      <c r="IB25" s="153"/>
      <c r="IC25" s="153"/>
      <c r="ID25" s="153"/>
      <c r="IE25" s="153"/>
      <c r="IF25" s="153"/>
      <c r="IG25" s="153"/>
      <c r="IH25" s="153"/>
      <c r="II25" s="153"/>
      <c r="IJ25" s="153"/>
      <c r="IK25" s="153"/>
      <c r="IL25" s="153"/>
      <c r="IM25" s="153"/>
      <c r="IN25" s="153"/>
      <c r="IO25" s="153"/>
      <c r="IP25" s="153"/>
      <c r="IQ25" s="153"/>
      <c r="IR25" s="153"/>
      <c r="IS25" s="153"/>
      <c r="IT25" s="153"/>
    </row>
    <row r="26" spans="1:254" s="150" customFormat="1" x14ac:dyDescent="0.15">
      <c r="A26" s="15">
        <f t="shared" si="0"/>
        <v>23</v>
      </c>
      <c r="B26" s="141" t="s">
        <v>75</v>
      </c>
      <c r="C26" s="142"/>
      <c r="D26" s="142"/>
      <c r="E26" s="142"/>
      <c r="F26" s="142"/>
      <c r="G26" s="143"/>
      <c r="H26" s="142"/>
      <c r="I26" s="142"/>
      <c r="J26" s="142"/>
      <c r="K26" s="142"/>
      <c r="L26" s="143"/>
      <c r="M26" s="142"/>
      <c r="N26" s="142"/>
      <c r="O26" s="142"/>
      <c r="P26" s="142"/>
      <c r="Q26" s="143"/>
      <c r="R26" s="142"/>
      <c r="S26" s="142"/>
      <c r="T26" s="142"/>
      <c r="U26" s="142"/>
      <c r="V26" s="143"/>
      <c r="W26" s="142"/>
      <c r="X26" s="142"/>
      <c r="Y26" s="142"/>
      <c r="Z26" s="142"/>
      <c r="AA26" s="143"/>
      <c r="AB26" s="142"/>
      <c r="AC26" s="142"/>
      <c r="AD26" s="142"/>
      <c r="AE26" s="142"/>
      <c r="AF26" s="143"/>
      <c r="AG26" s="142"/>
      <c r="AH26" s="142"/>
      <c r="AI26" s="142"/>
      <c r="AJ26" s="142">
        <v>1</v>
      </c>
      <c r="AK26" s="143"/>
      <c r="AL26" s="142"/>
      <c r="AM26" s="142"/>
      <c r="AN26" s="142"/>
      <c r="AO26" s="142"/>
      <c r="AP26" s="143"/>
      <c r="AQ26" s="145"/>
      <c r="AR26" s="145"/>
      <c r="AS26" s="145"/>
      <c r="AT26" s="145"/>
      <c r="AU26" s="143"/>
      <c r="AV26" s="145"/>
      <c r="AW26" s="145"/>
      <c r="AX26" s="145"/>
      <c r="AY26" s="145"/>
      <c r="AZ26" s="143"/>
      <c r="BA26" s="145"/>
      <c r="BB26" s="145"/>
      <c r="BC26" s="145"/>
      <c r="BD26" s="145"/>
      <c r="BE26" s="143"/>
      <c r="BF26" s="145"/>
      <c r="BG26" s="145"/>
      <c r="BH26" s="145"/>
      <c r="BI26" s="145"/>
      <c r="BJ26" s="143"/>
      <c r="BK26" s="145"/>
      <c r="BL26" s="145"/>
      <c r="BM26" s="145"/>
      <c r="BN26" s="145"/>
      <c r="BO26" s="145"/>
      <c r="BP26" s="143"/>
      <c r="BQ26" s="145"/>
      <c r="BR26" s="145"/>
      <c r="BS26" s="145"/>
      <c r="BT26" s="145"/>
      <c r="BU26" s="145"/>
      <c r="BV26" s="143"/>
      <c r="BW26" s="145"/>
      <c r="BX26" s="145"/>
      <c r="BY26" s="145"/>
      <c r="BZ26" s="145"/>
      <c r="CA26" s="145"/>
      <c r="CB26" s="143"/>
      <c r="CC26" s="145"/>
      <c r="CD26" s="145"/>
      <c r="CE26" s="145"/>
      <c r="CF26" s="145"/>
      <c r="CG26" s="145"/>
      <c r="CH26" s="143"/>
      <c r="CI26" s="145"/>
      <c r="CJ26" s="145"/>
      <c r="CK26" s="145"/>
      <c r="CL26" s="145"/>
      <c r="CM26" s="145"/>
      <c r="CN26" s="143"/>
      <c r="CO26" s="145"/>
      <c r="CP26" s="145"/>
      <c r="CQ26" s="145"/>
      <c r="CR26" s="145"/>
      <c r="CS26" s="145"/>
      <c r="CT26" s="143"/>
      <c r="CU26" s="145"/>
      <c r="CV26" s="145"/>
      <c r="CW26" s="145"/>
      <c r="CX26" s="145"/>
      <c r="CY26" s="145"/>
      <c r="CZ26" s="143"/>
      <c r="DA26" s="145"/>
      <c r="DB26" s="145"/>
      <c r="DC26" s="145"/>
      <c r="DD26" s="145"/>
      <c r="DE26" s="145"/>
      <c r="DF26" s="143"/>
      <c r="DG26" s="145"/>
      <c r="DH26" s="145"/>
      <c r="DI26" s="145"/>
      <c r="DJ26" s="145"/>
      <c r="DK26" s="145"/>
      <c r="DL26" s="143"/>
      <c r="DM26" s="145"/>
      <c r="DN26" s="145"/>
      <c r="DO26" s="145"/>
      <c r="DP26" s="145"/>
      <c r="DQ26" s="145"/>
      <c r="DR26" s="143"/>
      <c r="DS26" s="145"/>
      <c r="DT26" s="145"/>
      <c r="DU26" s="145"/>
      <c r="DV26" s="145"/>
      <c r="DW26" s="145"/>
      <c r="DX26" s="143"/>
      <c r="DY26" s="145"/>
      <c r="DZ26" s="145"/>
      <c r="EA26" s="145"/>
      <c r="EB26" s="145"/>
      <c r="EC26" s="145"/>
      <c r="ED26" s="143"/>
      <c r="EE26" s="145"/>
      <c r="EF26" s="145"/>
      <c r="EG26" s="145"/>
      <c r="EH26" s="145"/>
      <c r="EI26" s="145"/>
      <c r="EJ26" s="143"/>
      <c r="EK26" s="145"/>
      <c r="EL26" s="145"/>
      <c r="EM26" s="145"/>
      <c r="EN26" s="145"/>
      <c r="EO26" s="145"/>
      <c r="EP26" s="143"/>
      <c r="EQ26" s="145"/>
      <c r="ER26" s="145"/>
      <c r="ES26" s="145"/>
      <c r="ET26" s="145"/>
      <c r="EU26" s="145"/>
      <c r="EV26" s="143"/>
      <c r="EW26" s="147">
        <f t="shared" si="1"/>
        <v>1</v>
      </c>
      <c r="EX26" s="142">
        <f t="shared" si="2"/>
        <v>1</v>
      </c>
      <c r="EY26" s="142">
        <f t="shared" si="3"/>
        <v>0</v>
      </c>
      <c r="EZ26" s="142">
        <f t="shared" si="4"/>
        <v>0</v>
      </c>
      <c r="FA26" s="148">
        <f t="shared" si="5"/>
        <v>1</v>
      </c>
      <c r="FB26" s="149">
        <f t="shared" si="6"/>
        <v>1</v>
      </c>
      <c r="GK26" s="151"/>
      <c r="GL26" s="151"/>
      <c r="GM26" s="152"/>
      <c r="GN26" s="152"/>
      <c r="GO26" s="152"/>
      <c r="GP26" s="152"/>
      <c r="GQ26" s="152"/>
      <c r="GR26" s="152"/>
      <c r="GS26" s="152"/>
      <c r="GT26" s="152"/>
      <c r="GU26" s="152"/>
      <c r="GV26" s="152"/>
      <c r="GW26" s="152"/>
      <c r="GX26" s="152"/>
      <c r="GY26" s="152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  <c r="IT26" s="153"/>
    </row>
    <row r="27" spans="1:254" s="150" customFormat="1" x14ac:dyDescent="0.15">
      <c r="A27" s="15">
        <f t="shared" si="0"/>
        <v>24</v>
      </c>
      <c r="B27" s="141" t="s">
        <v>78</v>
      </c>
      <c r="C27" s="142"/>
      <c r="D27" s="142"/>
      <c r="E27" s="142"/>
      <c r="F27" s="142"/>
      <c r="G27" s="143"/>
      <c r="H27" s="142"/>
      <c r="I27" s="142"/>
      <c r="J27" s="142"/>
      <c r="K27" s="142"/>
      <c r="L27" s="143"/>
      <c r="M27" s="142"/>
      <c r="N27" s="142"/>
      <c r="O27" s="142"/>
      <c r="P27" s="142"/>
      <c r="Q27" s="143"/>
      <c r="R27" s="142"/>
      <c r="S27" s="142"/>
      <c r="T27" s="142"/>
      <c r="U27" s="142"/>
      <c r="V27" s="143"/>
      <c r="W27" s="142"/>
      <c r="X27" s="142"/>
      <c r="Y27" s="142"/>
      <c r="Z27" s="142"/>
      <c r="AA27" s="143"/>
      <c r="AB27" s="142"/>
      <c r="AC27" s="142"/>
      <c r="AD27" s="142"/>
      <c r="AE27" s="142"/>
      <c r="AF27" s="143"/>
      <c r="AG27" s="142"/>
      <c r="AH27" s="142"/>
      <c r="AI27" s="142"/>
      <c r="AJ27" s="142"/>
      <c r="AK27" s="143"/>
      <c r="AL27" s="142"/>
      <c r="AM27" s="142"/>
      <c r="AN27" s="142"/>
      <c r="AO27" s="142"/>
      <c r="AP27" s="143"/>
      <c r="AQ27" s="145"/>
      <c r="AR27" s="145"/>
      <c r="AS27" s="145"/>
      <c r="AT27" s="145"/>
      <c r="AU27" s="143"/>
      <c r="AV27" s="145"/>
      <c r="AW27" s="145"/>
      <c r="AX27" s="145"/>
      <c r="AY27" s="145"/>
      <c r="AZ27" s="143"/>
      <c r="BA27" s="145"/>
      <c r="BB27" s="145"/>
      <c r="BC27" s="145"/>
      <c r="BD27" s="145"/>
      <c r="BE27" s="143"/>
      <c r="BF27" s="145"/>
      <c r="BG27" s="145"/>
      <c r="BH27" s="145"/>
      <c r="BI27" s="145"/>
      <c r="BJ27" s="143"/>
      <c r="BK27" s="145"/>
      <c r="BL27" s="145"/>
      <c r="BM27" s="145"/>
      <c r="BN27" s="145"/>
      <c r="BO27" s="145"/>
      <c r="BP27" s="143"/>
      <c r="BQ27" s="145"/>
      <c r="BR27" s="145"/>
      <c r="BS27" s="145"/>
      <c r="BT27" s="145"/>
      <c r="BU27" s="145"/>
      <c r="BV27" s="143"/>
      <c r="BW27" s="145"/>
      <c r="BX27" s="145"/>
      <c r="BY27" s="145"/>
      <c r="BZ27" s="145"/>
      <c r="CA27" s="145"/>
      <c r="CB27" s="143"/>
      <c r="CC27" s="145"/>
      <c r="CD27" s="145"/>
      <c r="CE27" s="145"/>
      <c r="CF27" s="145"/>
      <c r="CG27" s="145"/>
      <c r="CH27" s="143"/>
      <c r="CI27" s="145"/>
      <c r="CJ27" s="145"/>
      <c r="CK27" s="145"/>
      <c r="CL27" s="145"/>
      <c r="CM27" s="145"/>
      <c r="CN27" s="143"/>
      <c r="CO27" s="145"/>
      <c r="CP27" s="145"/>
      <c r="CQ27" s="145"/>
      <c r="CR27" s="145"/>
      <c r="CS27" s="145"/>
      <c r="CT27" s="143"/>
      <c r="CU27" s="145"/>
      <c r="CV27" s="145"/>
      <c r="CW27" s="145"/>
      <c r="CX27" s="145"/>
      <c r="CY27" s="145"/>
      <c r="CZ27" s="143"/>
      <c r="DA27" s="145"/>
      <c r="DB27" s="145" t="s">
        <v>57</v>
      </c>
      <c r="DC27" s="145"/>
      <c r="DD27" s="145"/>
      <c r="DE27" s="145"/>
      <c r="DF27" s="143"/>
      <c r="DG27" s="145"/>
      <c r="DH27" s="145"/>
      <c r="DI27" s="145"/>
      <c r="DJ27" s="145"/>
      <c r="DK27" s="145"/>
      <c r="DL27" s="143"/>
      <c r="DM27" s="145"/>
      <c r="DN27" s="145"/>
      <c r="DO27" s="145"/>
      <c r="DP27" s="145"/>
      <c r="DQ27" s="145"/>
      <c r="DR27" s="143"/>
      <c r="DS27" s="145"/>
      <c r="DT27" s="145"/>
      <c r="DU27" s="145"/>
      <c r="DV27" s="145"/>
      <c r="DW27" s="145"/>
      <c r="DX27" s="143"/>
      <c r="DY27" s="145"/>
      <c r="DZ27" s="145"/>
      <c r="EA27" s="145"/>
      <c r="EB27" s="145"/>
      <c r="EC27" s="145"/>
      <c r="ED27" s="143"/>
      <c r="EE27" s="145"/>
      <c r="EF27" s="145"/>
      <c r="EG27" s="145"/>
      <c r="EH27" s="145"/>
      <c r="EI27" s="145"/>
      <c r="EJ27" s="143"/>
      <c r="EK27" s="145"/>
      <c r="EL27" s="145"/>
      <c r="EM27" s="145"/>
      <c r="EN27" s="145"/>
      <c r="EO27" s="145"/>
      <c r="EP27" s="143"/>
      <c r="EQ27" s="145"/>
      <c r="ER27" s="145"/>
      <c r="ES27" s="145"/>
      <c r="ET27" s="145"/>
      <c r="EU27" s="145"/>
      <c r="EV27" s="143"/>
      <c r="EW27" s="147">
        <f t="shared" si="1"/>
        <v>1</v>
      </c>
      <c r="EX27" s="142">
        <f t="shared" si="2"/>
        <v>0</v>
      </c>
      <c r="EY27" s="142">
        <f t="shared" si="3"/>
        <v>1</v>
      </c>
      <c r="EZ27" s="142">
        <f t="shared" si="4"/>
        <v>0</v>
      </c>
      <c r="FA27" s="148">
        <f t="shared" si="5"/>
        <v>0.5</v>
      </c>
      <c r="FB27" s="149">
        <f t="shared" si="6"/>
        <v>1</v>
      </c>
      <c r="GK27" s="151"/>
      <c r="GL27" s="151"/>
      <c r="GM27" s="152"/>
      <c r="GN27" s="152"/>
      <c r="GO27" s="152"/>
      <c r="GP27" s="152"/>
      <c r="GQ27" s="152"/>
      <c r="GR27" s="152"/>
      <c r="GS27" s="152"/>
      <c r="GT27" s="152"/>
      <c r="GU27" s="152"/>
      <c r="GV27" s="152"/>
      <c r="GW27" s="152"/>
      <c r="GX27" s="152"/>
      <c r="GY27" s="152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153"/>
      <c r="IM27" s="153"/>
      <c r="IN27" s="153"/>
      <c r="IO27" s="153"/>
      <c r="IP27" s="153"/>
      <c r="IQ27" s="153"/>
      <c r="IR27" s="153"/>
      <c r="IS27" s="153"/>
      <c r="IT27" s="153"/>
    </row>
    <row r="28" spans="1:254" s="150" customFormat="1" x14ac:dyDescent="0.15">
      <c r="A28" s="15">
        <f t="shared" si="0"/>
        <v>25</v>
      </c>
      <c r="B28" s="189" t="s">
        <v>202</v>
      </c>
      <c r="C28" s="142"/>
      <c r="D28" s="142"/>
      <c r="E28" s="142"/>
      <c r="F28" s="142"/>
      <c r="G28" s="143"/>
      <c r="H28" s="142"/>
      <c r="I28" s="142"/>
      <c r="J28" s="142"/>
      <c r="K28" s="142"/>
      <c r="L28" s="143"/>
      <c r="M28" s="142"/>
      <c r="N28" s="142"/>
      <c r="O28" s="142"/>
      <c r="P28" s="142"/>
      <c r="Q28" s="143"/>
      <c r="R28" s="142"/>
      <c r="S28" s="142"/>
      <c r="T28" s="142"/>
      <c r="U28" s="142"/>
      <c r="V28" s="143"/>
      <c r="W28" s="142"/>
      <c r="X28" s="142"/>
      <c r="Y28" s="142"/>
      <c r="Z28" s="142"/>
      <c r="AA28" s="143"/>
      <c r="AB28" s="142"/>
      <c r="AC28" s="142"/>
      <c r="AD28" s="142"/>
      <c r="AE28" s="142"/>
      <c r="AF28" s="143"/>
      <c r="AG28" s="142"/>
      <c r="AH28" s="142"/>
      <c r="AI28" s="142"/>
      <c r="AJ28" s="142"/>
      <c r="AK28" s="143"/>
      <c r="AL28" s="142"/>
      <c r="AM28" s="142"/>
      <c r="AN28" s="142"/>
      <c r="AO28" s="142"/>
      <c r="AP28" s="143"/>
      <c r="AQ28" s="145"/>
      <c r="AR28" s="145"/>
      <c r="AS28" s="145"/>
      <c r="AT28" s="145"/>
      <c r="AU28" s="143"/>
      <c r="AV28" s="145"/>
      <c r="AW28" s="145"/>
      <c r="AX28" s="145"/>
      <c r="AY28" s="145"/>
      <c r="AZ28" s="143"/>
      <c r="BA28" s="145"/>
      <c r="BB28" s="145"/>
      <c r="BC28" s="145"/>
      <c r="BD28" s="145"/>
      <c r="BE28" s="143"/>
      <c r="BF28" s="145"/>
      <c r="BG28" s="145"/>
      <c r="BH28" s="145"/>
      <c r="BI28" s="145"/>
      <c r="BJ28" s="143"/>
      <c r="BK28" s="145"/>
      <c r="BL28" s="145"/>
      <c r="BM28" s="145"/>
      <c r="BN28" s="145"/>
      <c r="BO28" s="145"/>
      <c r="BP28" s="143"/>
      <c r="BQ28" s="145"/>
      <c r="BR28" s="145"/>
      <c r="BS28" s="145"/>
      <c r="BT28" s="145"/>
      <c r="BU28" s="145"/>
      <c r="BV28" s="143"/>
      <c r="BW28" s="145"/>
      <c r="BX28" s="145"/>
      <c r="BY28" s="145"/>
      <c r="BZ28" s="145"/>
      <c r="CA28" s="145"/>
      <c r="CB28" s="143"/>
      <c r="CC28" s="145"/>
      <c r="CD28" s="145"/>
      <c r="CE28" s="145"/>
      <c r="CF28" s="145"/>
      <c r="CG28" s="145"/>
      <c r="CH28" s="143"/>
      <c r="CI28" s="145"/>
      <c r="CJ28" s="145"/>
      <c r="CK28" s="145"/>
      <c r="CL28" s="145"/>
      <c r="CM28" s="145"/>
      <c r="CN28" s="143"/>
      <c r="CO28" s="145"/>
      <c r="CP28" s="145"/>
      <c r="CQ28" s="145"/>
      <c r="CR28" s="145"/>
      <c r="CS28" s="145"/>
      <c r="CT28" s="143"/>
      <c r="CU28" s="145"/>
      <c r="CV28" s="145"/>
      <c r="CW28" s="145"/>
      <c r="CX28" s="145"/>
      <c r="CY28" s="145"/>
      <c r="CZ28" s="143"/>
      <c r="DA28" s="145"/>
      <c r="DB28" s="145"/>
      <c r="DC28" s="145"/>
      <c r="DD28" s="145"/>
      <c r="DE28" s="145"/>
      <c r="DF28" s="143"/>
      <c r="DG28" s="145"/>
      <c r="DH28" s="145"/>
      <c r="DI28" s="145"/>
      <c r="DJ28" s="145"/>
      <c r="DK28" s="145"/>
      <c r="DL28" s="143"/>
      <c r="DM28" s="145"/>
      <c r="DN28" s="145"/>
      <c r="DO28" s="145"/>
      <c r="DP28" s="145"/>
      <c r="DQ28" s="145"/>
      <c r="DR28" s="143"/>
      <c r="DS28" s="145"/>
      <c r="DT28" s="145"/>
      <c r="DU28" s="145"/>
      <c r="DV28" s="145"/>
      <c r="DW28" s="145"/>
      <c r="DX28" s="143"/>
      <c r="DY28" s="145"/>
      <c r="DZ28" s="145"/>
      <c r="EA28" s="145"/>
      <c r="EB28" s="145"/>
      <c r="EC28" s="145"/>
      <c r="ED28" s="143"/>
      <c r="EE28" s="145"/>
      <c r="EF28" s="145">
        <v>1</v>
      </c>
      <c r="EG28" s="145"/>
      <c r="EH28" s="145"/>
      <c r="EI28" s="145"/>
      <c r="EJ28" s="143"/>
      <c r="EK28" s="145"/>
      <c r="EL28" s="145"/>
      <c r="EM28" s="145"/>
      <c r="EN28" s="145"/>
      <c r="EO28" s="145"/>
      <c r="EP28" s="143"/>
      <c r="EQ28" s="145"/>
      <c r="ER28" s="145"/>
      <c r="ES28" s="145"/>
      <c r="ET28" s="145"/>
      <c r="EU28" s="145"/>
      <c r="EV28" s="143"/>
      <c r="EW28" s="147">
        <f t="shared" si="1"/>
        <v>1</v>
      </c>
      <c r="EX28" s="142">
        <f t="shared" si="2"/>
        <v>1</v>
      </c>
      <c r="EY28" s="142">
        <f t="shared" si="3"/>
        <v>0</v>
      </c>
      <c r="EZ28" s="142">
        <f t="shared" si="4"/>
        <v>0</v>
      </c>
      <c r="FA28" s="148">
        <f t="shared" si="5"/>
        <v>1</v>
      </c>
      <c r="FB28" s="149">
        <f t="shared" si="6"/>
        <v>1</v>
      </c>
      <c r="GK28" s="151"/>
      <c r="GL28" s="151"/>
      <c r="GM28" s="152"/>
      <c r="GN28" s="152"/>
      <c r="GO28" s="152"/>
      <c r="GP28" s="152"/>
      <c r="GQ28" s="152"/>
      <c r="GR28" s="152"/>
      <c r="GS28" s="152"/>
      <c r="GT28" s="152"/>
      <c r="GU28" s="152"/>
      <c r="GV28" s="152"/>
      <c r="GW28" s="152"/>
      <c r="GX28" s="152"/>
      <c r="GY28" s="152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  <c r="IR28" s="153"/>
      <c r="IS28" s="153"/>
      <c r="IT28" s="153"/>
    </row>
    <row r="29" spans="1:254" s="150" customFormat="1" x14ac:dyDescent="0.15">
      <c r="A29" s="15">
        <f t="shared" si="0"/>
        <v>26</v>
      </c>
      <c r="B29" s="189" t="s">
        <v>203</v>
      </c>
      <c r="C29" s="142"/>
      <c r="D29" s="142"/>
      <c r="E29" s="142"/>
      <c r="F29" s="142"/>
      <c r="G29" s="143"/>
      <c r="H29" s="142"/>
      <c r="I29" s="142"/>
      <c r="J29" s="142"/>
      <c r="K29" s="142"/>
      <c r="L29" s="143"/>
      <c r="M29" s="142"/>
      <c r="N29" s="142"/>
      <c r="O29" s="142"/>
      <c r="P29" s="142"/>
      <c r="Q29" s="143"/>
      <c r="R29" s="142"/>
      <c r="S29" s="142"/>
      <c r="T29" s="142"/>
      <c r="U29" s="142"/>
      <c r="V29" s="143"/>
      <c r="W29" s="142"/>
      <c r="X29" s="142"/>
      <c r="Y29" s="142"/>
      <c r="Z29" s="142"/>
      <c r="AA29" s="143"/>
      <c r="AB29" s="142"/>
      <c r="AC29" s="142"/>
      <c r="AD29" s="142"/>
      <c r="AE29" s="142"/>
      <c r="AF29" s="143"/>
      <c r="AG29" s="142"/>
      <c r="AH29" s="142"/>
      <c r="AI29" s="142"/>
      <c r="AJ29" s="142"/>
      <c r="AK29" s="143"/>
      <c r="AL29" s="142"/>
      <c r="AM29" s="142"/>
      <c r="AN29" s="142"/>
      <c r="AO29" s="142"/>
      <c r="AP29" s="143"/>
      <c r="AQ29" s="145"/>
      <c r="AR29" s="145"/>
      <c r="AS29" s="145"/>
      <c r="AT29" s="145"/>
      <c r="AU29" s="143"/>
      <c r="AV29" s="145"/>
      <c r="AW29" s="145"/>
      <c r="AX29" s="145"/>
      <c r="AY29" s="145"/>
      <c r="AZ29" s="143"/>
      <c r="BA29" s="145"/>
      <c r="BB29" s="145"/>
      <c r="BC29" s="145"/>
      <c r="BD29" s="145"/>
      <c r="BE29" s="143"/>
      <c r="BF29" s="145"/>
      <c r="BG29" s="145"/>
      <c r="BH29" s="145"/>
      <c r="BI29" s="145"/>
      <c r="BJ29" s="143"/>
      <c r="BK29" s="145"/>
      <c r="BL29" s="145"/>
      <c r="BM29" s="145"/>
      <c r="BN29" s="145"/>
      <c r="BO29" s="145"/>
      <c r="BP29" s="143"/>
      <c r="BQ29" s="145"/>
      <c r="BR29" s="145"/>
      <c r="BS29" s="145"/>
      <c r="BT29" s="145"/>
      <c r="BU29" s="145"/>
      <c r="BV29" s="143"/>
      <c r="BW29" s="145"/>
      <c r="BX29" s="145"/>
      <c r="BY29" s="145"/>
      <c r="BZ29" s="145"/>
      <c r="CA29" s="145"/>
      <c r="CB29" s="143"/>
      <c r="CC29" s="145"/>
      <c r="CD29" s="145"/>
      <c r="CE29" s="145"/>
      <c r="CF29" s="145"/>
      <c r="CG29" s="145"/>
      <c r="CH29" s="143"/>
      <c r="CI29" s="145"/>
      <c r="CJ29" s="145"/>
      <c r="CK29" s="145"/>
      <c r="CL29" s="145"/>
      <c r="CM29" s="145"/>
      <c r="CN29" s="143"/>
      <c r="CO29" s="145"/>
      <c r="CP29" s="145"/>
      <c r="CQ29" s="145"/>
      <c r="CR29" s="145"/>
      <c r="CS29" s="145"/>
      <c r="CT29" s="143"/>
      <c r="CU29" s="145"/>
      <c r="CV29" s="145"/>
      <c r="CW29" s="145"/>
      <c r="CX29" s="145"/>
      <c r="CY29" s="145"/>
      <c r="CZ29" s="143"/>
      <c r="DA29" s="145"/>
      <c r="DB29" s="145"/>
      <c r="DC29" s="145"/>
      <c r="DD29" s="145"/>
      <c r="DE29" s="145"/>
      <c r="DF29" s="143"/>
      <c r="DG29" s="145"/>
      <c r="DH29" s="145"/>
      <c r="DI29" s="145"/>
      <c r="DJ29" s="145"/>
      <c r="DK29" s="145"/>
      <c r="DL29" s="143"/>
      <c r="DM29" s="145"/>
      <c r="DN29" s="145"/>
      <c r="DO29" s="145"/>
      <c r="DP29" s="145"/>
      <c r="DQ29" s="145"/>
      <c r="DR29" s="143"/>
      <c r="DS29" s="145"/>
      <c r="DT29" s="145"/>
      <c r="DU29" s="145"/>
      <c r="DV29" s="145"/>
      <c r="DW29" s="145"/>
      <c r="DX29" s="143"/>
      <c r="DY29" s="145"/>
      <c r="DZ29" s="145"/>
      <c r="EA29" s="145"/>
      <c r="EB29" s="145"/>
      <c r="EC29" s="145"/>
      <c r="ED29" s="143"/>
      <c r="EE29" s="145"/>
      <c r="EF29" s="145"/>
      <c r="EG29" s="185" t="s">
        <v>57</v>
      </c>
      <c r="EH29" s="145"/>
      <c r="EI29" s="145"/>
      <c r="EJ29" s="143"/>
      <c r="EK29" s="145"/>
      <c r="EL29" s="145"/>
      <c r="EM29" s="185"/>
      <c r="EN29" s="145"/>
      <c r="EO29" s="145"/>
      <c r="EP29" s="143"/>
      <c r="EQ29" s="145"/>
      <c r="ER29" s="145"/>
      <c r="ES29" s="185"/>
      <c r="ET29" s="145"/>
      <c r="EU29" s="145"/>
      <c r="EV29" s="143"/>
      <c r="EW29" s="147">
        <f t="shared" si="1"/>
        <v>1</v>
      </c>
      <c r="EX29" s="142">
        <f t="shared" si="2"/>
        <v>0</v>
      </c>
      <c r="EY29" s="142">
        <f t="shared" si="3"/>
        <v>1</v>
      </c>
      <c r="EZ29" s="142">
        <f t="shared" si="4"/>
        <v>0</v>
      </c>
      <c r="FA29" s="148">
        <f t="shared" si="5"/>
        <v>0.5</v>
      </c>
      <c r="FB29" s="149">
        <f t="shared" si="6"/>
        <v>1</v>
      </c>
      <c r="GK29" s="151"/>
      <c r="GL29" s="151"/>
      <c r="GM29" s="152"/>
      <c r="GN29" s="152"/>
      <c r="GO29" s="152"/>
      <c r="GP29" s="152"/>
      <c r="GQ29" s="152"/>
      <c r="GR29" s="152"/>
      <c r="GS29" s="152"/>
      <c r="GT29" s="152"/>
      <c r="GU29" s="152"/>
      <c r="GV29" s="152"/>
      <c r="GW29" s="152"/>
      <c r="GX29" s="152"/>
      <c r="GY29" s="152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  <c r="IR29" s="153"/>
      <c r="IS29" s="153"/>
      <c r="IT29" s="153"/>
    </row>
    <row r="30" spans="1:254" s="150" customFormat="1" x14ac:dyDescent="0.15">
      <c r="A30" s="15">
        <f t="shared" si="0"/>
        <v>27</v>
      </c>
      <c r="B30" s="141" t="s">
        <v>81</v>
      </c>
      <c r="C30" s="142"/>
      <c r="D30" s="142"/>
      <c r="E30" s="142"/>
      <c r="F30" s="142"/>
      <c r="G30" s="143"/>
      <c r="H30" s="142"/>
      <c r="I30" s="142"/>
      <c r="J30" s="142"/>
      <c r="K30" s="142"/>
      <c r="L30" s="143"/>
      <c r="M30" s="142"/>
      <c r="N30" s="142"/>
      <c r="O30" s="142"/>
      <c r="P30" s="142"/>
      <c r="Q30" s="143"/>
      <c r="R30" s="142"/>
      <c r="S30" s="142"/>
      <c r="T30" s="142"/>
      <c r="U30" s="142"/>
      <c r="V30" s="143"/>
      <c r="W30" s="142"/>
      <c r="X30" s="142"/>
      <c r="Y30" s="142"/>
      <c r="Z30" s="142"/>
      <c r="AA30" s="143"/>
      <c r="AB30" s="142"/>
      <c r="AC30" s="142"/>
      <c r="AD30" s="142"/>
      <c r="AE30" s="142"/>
      <c r="AF30" s="143"/>
      <c r="AG30" s="142"/>
      <c r="AH30" s="142"/>
      <c r="AI30" s="142"/>
      <c r="AJ30" s="142"/>
      <c r="AK30" s="143"/>
      <c r="AL30" s="142"/>
      <c r="AM30" s="142"/>
      <c r="AN30" s="142"/>
      <c r="AO30" s="142"/>
      <c r="AP30" s="143"/>
      <c r="AQ30" s="145"/>
      <c r="AR30" s="145"/>
      <c r="AS30" s="145"/>
      <c r="AT30" s="145"/>
      <c r="AU30" s="143"/>
      <c r="AV30" s="145"/>
      <c r="AW30" s="145"/>
      <c r="AX30" s="145"/>
      <c r="AY30" s="145"/>
      <c r="AZ30" s="143"/>
      <c r="BA30" s="145"/>
      <c r="BB30" s="145"/>
      <c r="BC30" s="145"/>
      <c r="BD30" s="145"/>
      <c r="BE30" s="143"/>
      <c r="BF30" s="145"/>
      <c r="BG30" s="145"/>
      <c r="BH30" s="145"/>
      <c r="BI30" s="145"/>
      <c r="BJ30" s="143"/>
      <c r="BK30" s="145"/>
      <c r="BL30" s="145"/>
      <c r="BM30" s="145"/>
      <c r="BN30" s="145"/>
      <c r="BO30" s="145"/>
      <c r="BP30" s="143"/>
      <c r="BQ30" s="145"/>
      <c r="BR30" s="145"/>
      <c r="BS30" s="145"/>
      <c r="BT30" s="145"/>
      <c r="BU30" s="145"/>
      <c r="BV30" s="143"/>
      <c r="BW30" s="145"/>
      <c r="BX30" s="145"/>
      <c r="BY30" s="145"/>
      <c r="BZ30" s="145"/>
      <c r="CA30" s="145"/>
      <c r="CB30" s="143"/>
      <c r="CC30" s="145"/>
      <c r="CD30" s="145"/>
      <c r="CE30" s="145"/>
      <c r="CF30" s="145"/>
      <c r="CG30" s="145"/>
      <c r="CH30" s="143"/>
      <c r="CI30" s="145"/>
      <c r="CJ30" s="145"/>
      <c r="CK30" s="145"/>
      <c r="CL30" s="145"/>
      <c r="CM30" s="145"/>
      <c r="CN30" s="143"/>
      <c r="CO30" s="145"/>
      <c r="CP30" s="145"/>
      <c r="CQ30" s="145"/>
      <c r="CR30" s="145"/>
      <c r="CS30" s="145"/>
      <c r="CT30" s="143"/>
      <c r="CU30" s="145"/>
      <c r="CV30" s="145"/>
      <c r="CW30" s="145"/>
      <c r="CX30" s="145"/>
      <c r="CY30" s="145"/>
      <c r="CZ30" s="143"/>
      <c r="DA30" s="145"/>
      <c r="DB30" s="145"/>
      <c r="DC30" s="145"/>
      <c r="DD30" s="145"/>
      <c r="DE30" s="145"/>
      <c r="DF30" s="143"/>
      <c r="DG30" s="145"/>
      <c r="DH30" s="145">
        <v>0</v>
      </c>
      <c r="DI30" s="145"/>
      <c r="DJ30" s="145"/>
      <c r="DK30" s="145"/>
      <c r="DL30" s="143"/>
      <c r="DM30" s="145"/>
      <c r="DN30" s="145"/>
      <c r="DO30" s="145"/>
      <c r="DP30" s="145"/>
      <c r="DQ30" s="145"/>
      <c r="DR30" s="143"/>
      <c r="DS30" s="145"/>
      <c r="DT30" s="145"/>
      <c r="DU30" s="145"/>
      <c r="DV30" s="145"/>
      <c r="DW30" s="145"/>
      <c r="DX30" s="143"/>
      <c r="DY30" s="145"/>
      <c r="DZ30" s="145"/>
      <c r="EA30" s="145"/>
      <c r="EB30" s="145"/>
      <c r="EC30" s="145"/>
      <c r="ED30" s="143"/>
      <c r="EE30" s="145"/>
      <c r="EF30" s="145"/>
      <c r="EG30" s="145"/>
      <c r="EH30" s="145"/>
      <c r="EI30" s="145"/>
      <c r="EJ30" s="143"/>
      <c r="EK30" s="145"/>
      <c r="EL30" s="145"/>
      <c r="EM30" s="145"/>
      <c r="EN30" s="145"/>
      <c r="EO30" s="145"/>
      <c r="EP30" s="143"/>
      <c r="EQ30" s="145"/>
      <c r="ER30" s="145"/>
      <c r="ES30" s="145"/>
      <c r="ET30" s="145"/>
      <c r="EU30" s="145"/>
      <c r="EV30" s="143"/>
      <c r="EW30" s="147">
        <f t="shared" si="1"/>
        <v>1</v>
      </c>
      <c r="EX30" s="142">
        <f t="shared" si="2"/>
        <v>0</v>
      </c>
      <c r="EY30" s="142">
        <f t="shared" si="3"/>
        <v>0</v>
      </c>
      <c r="EZ30" s="142">
        <f t="shared" si="4"/>
        <v>1</v>
      </c>
      <c r="FA30" s="148">
        <f t="shared" si="5"/>
        <v>0</v>
      </c>
      <c r="FB30" s="149">
        <f t="shared" si="6"/>
        <v>1</v>
      </c>
      <c r="GK30" s="151"/>
      <c r="GL30" s="151"/>
      <c r="GM30" s="152"/>
      <c r="GN30" s="152"/>
      <c r="GO30" s="152"/>
      <c r="GP30" s="152"/>
      <c r="GQ30" s="152"/>
      <c r="GR30" s="152"/>
      <c r="GS30" s="152"/>
      <c r="GT30" s="152"/>
      <c r="GU30" s="152"/>
      <c r="GV30" s="152"/>
      <c r="GW30" s="152"/>
      <c r="GX30" s="152"/>
      <c r="GY30" s="152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  <c r="IR30" s="153"/>
      <c r="IS30" s="153"/>
      <c r="IT30" s="153"/>
    </row>
    <row r="31" spans="1:254" s="150" customFormat="1" x14ac:dyDescent="0.15">
      <c r="A31" s="15">
        <f t="shared" si="0"/>
        <v>28</v>
      </c>
      <c r="B31" s="141" t="s">
        <v>228</v>
      </c>
      <c r="C31" s="142"/>
      <c r="D31" s="142"/>
      <c r="E31" s="142"/>
      <c r="F31" s="142"/>
      <c r="G31" s="143"/>
      <c r="H31" s="142"/>
      <c r="I31" s="142"/>
      <c r="J31" s="142"/>
      <c r="K31" s="142"/>
      <c r="L31" s="143"/>
      <c r="M31" s="142"/>
      <c r="N31" s="142"/>
      <c r="O31" s="142"/>
      <c r="P31" s="142"/>
      <c r="Q31" s="143"/>
      <c r="R31" s="142"/>
      <c r="S31" s="142"/>
      <c r="T31" s="142"/>
      <c r="U31" s="142"/>
      <c r="V31" s="143"/>
      <c r="W31" s="142"/>
      <c r="X31" s="142"/>
      <c r="Y31" s="142"/>
      <c r="Z31" s="142"/>
      <c r="AA31" s="143"/>
      <c r="AB31" s="142"/>
      <c r="AC31" s="142"/>
      <c r="AD31" s="142"/>
      <c r="AE31" s="142"/>
      <c r="AF31" s="143"/>
      <c r="AG31" s="142"/>
      <c r="AH31" s="142"/>
      <c r="AI31" s="142"/>
      <c r="AJ31" s="142"/>
      <c r="AK31" s="143"/>
      <c r="AL31" s="142"/>
      <c r="AM31" s="142"/>
      <c r="AN31" s="142"/>
      <c r="AO31" s="142"/>
      <c r="AP31" s="143"/>
      <c r="AQ31" s="145"/>
      <c r="AR31" s="145"/>
      <c r="AS31" s="145"/>
      <c r="AT31" s="145"/>
      <c r="AU31" s="143"/>
      <c r="AV31" s="145"/>
      <c r="AW31" s="145"/>
      <c r="AX31" s="145"/>
      <c r="AY31" s="145"/>
      <c r="AZ31" s="143"/>
      <c r="BA31" s="145"/>
      <c r="BB31" s="145"/>
      <c r="BC31" s="145"/>
      <c r="BD31" s="145"/>
      <c r="BE31" s="143"/>
      <c r="BF31" s="145"/>
      <c r="BG31" s="145"/>
      <c r="BH31" s="145"/>
      <c r="BI31" s="145"/>
      <c r="BJ31" s="143"/>
      <c r="BK31" s="145"/>
      <c r="BL31" s="145"/>
      <c r="BM31" s="145"/>
      <c r="BN31" s="145"/>
      <c r="BO31" s="145"/>
      <c r="BP31" s="143"/>
      <c r="BQ31" s="145"/>
      <c r="BR31" s="145"/>
      <c r="BS31" s="145"/>
      <c r="BT31" s="145"/>
      <c r="BU31" s="145"/>
      <c r="BV31" s="143"/>
      <c r="BW31" s="145"/>
      <c r="BX31" s="145"/>
      <c r="BY31" s="145"/>
      <c r="BZ31" s="145"/>
      <c r="CA31" s="145"/>
      <c r="CB31" s="143"/>
      <c r="CC31" s="145"/>
      <c r="CD31" s="145"/>
      <c r="CE31" s="145"/>
      <c r="CF31" s="145"/>
      <c r="CG31" s="145"/>
      <c r="CH31" s="143"/>
      <c r="CI31" s="145"/>
      <c r="CJ31" s="145"/>
      <c r="CK31" s="145"/>
      <c r="CL31" s="145"/>
      <c r="CM31" s="145"/>
      <c r="CN31" s="143"/>
      <c r="CO31" s="145"/>
      <c r="CP31" s="145"/>
      <c r="CQ31" s="145"/>
      <c r="CR31" s="145"/>
      <c r="CS31" s="145"/>
      <c r="CT31" s="143"/>
      <c r="CU31" s="145"/>
      <c r="CV31" s="145"/>
      <c r="CW31" s="145"/>
      <c r="CX31" s="145"/>
      <c r="CY31" s="145"/>
      <c r="CZ31" s="143"/>
      <c r="DA31" s="145"/>
      <c r="DB31" s="145"/>
      <c r="DC31" s="145"/>
      <c r="DD31" s="145"/>
      <c r="DE31" s="145"/>
      <c r="DF31" s="143"/>
      <c r="DG31" s="145"/>
      <c r="DH31" s="145"/>
      <c r="DI31" s="145"/>
      <c r="DJ31" s="145"/>
      <c r="DK31" s="145"/>
      <c r="DL31" s="143"/>
      <c r="DM31" s="145"/>
      <c r="DN31" s="145"/>
      <c r="DO31" s="145"/>
      <c r="DP31" s="145"/>
      <c r="DQ31" s="145"/>
      <c r="DR31" s="143"/>
      <c r="DS31" s="145"/>
      <c r="DT31" s="145"/>
      <c r="DU31" s="145"/>
      <c r="DV31" s="145"/>
      <c r="DW31" s="145"/>
      <c r="DX31" s="143"/>
      <c r="DY31" s="145"/>
      <c r="DZ31" s="145"/>
      <c r="EA31" s="145"/>
      <c r="EB31" s="145"/>
      <c r="EC31" s="145"/>
      <c r="ED31" s="143"/>
      <c r="EE31" s="145"/>
      <c r="EF31" s="145"/>
      <c r="EG31" s="145"/>
      <c r="EH31" s="145"/>
      <c r="EI31" s="145"/>
      <c r="EJ31" s="143"/>
      <c r="EK31" s="145"/>
      <c r="EL31" s="145"/>
      <c r="EM31" s="145"/>
      <c r="EN31" s="145"/>
      <c r="EO31" s="145"/>
      <c r="EP31" s="143"/>
      <c r="EQ31" s="145"/>
      <c r="ER31" s="145">
        <v>0</v>
      </c>
      <c r="ES31" s="145"/>
      <c r="ET31" s="145"/>
      <c r="EU31" s="145"/>
      <c r="EV31" s="143"/>
      <c r="EW31" s="147">
        <f t="shared" si="1"/>
        <v>1</v>
      </c>
      <c r="EX31" s="142">
        <f t="shared" si="2"/>
        <v>0</v>
      </c>
      <c r="EY31" s="142">
        <f t="shared" si="3"/>
        <v>0</v>
      </c>
      <c r="EZ31" s="142">
        <f t="shared" si="4"/>
        <v>1</v>
      </c>
      <c r="FA31" s="148">
        <f t="shared" si="5"/>
        <v>0</v>
      </c>
      <c r="FB31" s="149">
        <f t="shared" si="6"/>
        <v>1</v>
      </c>
      <c r="GK31" s="151"/>
      <c r="GL31" s="151"/>
      <c r="GM31" s="152"/>
      <c r="GN31" s="152"/>
      <c r="GO31" s="152"/>
      <c r="GP31" s="152"/>
      <c r="GQ31" s="152"/>
      <c r="GR31" s="152"/>
      <c r="GS31" s="152"/>
      <c r="GT31" s="152"/>
      <c r="GU31" s="152"/>
      <c r="GV31" s="152"/>
      <c r="GW31" s="152"/>
      <c r="GX31" s="152"/>
      <c r="GY31" s="152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  <c r="HO31" s="153"/>
      <c r="HP31" s="153"/>
      <c r="HQ31" s="153"/>
      <c r="HR31" s="153"/>
      <c r="HS31" s="153"/>
      <c r="HT31" s="153"/>
      <c r="HU31" s="153"/>
      <c r="HV31" s="153"/>
      <c r="HW31" s="153"/>
      <c r="HX31" s="153"/>
      <c r="HY31" s="153"/>
      <c r="HZ31" s="153"/>
      <c r="IA31" s="153"/>
      <c r="IB31" s="153"/>
      <c r="IC31" s="153"/>
      <c r="ID31" s="153"/>
      <c r="IE31" s="153"/>
      <c r="IF31" s="153"/>
      <c r="IG31" s="153"/>
      <c r="IH31" s="153"/>
      <c r="II31" s="153"/>
      <c r="IJ31" s="153"/>
      <c r="IK31" s="153"/>
      <c r="IL31" s="153"/>
      <c r="IM31" s="153"/>
      <c r="IN31" s="153"/>
      <c r="IO31" s="153"/>
      <c r="IP31" s="153"/>
      <c r="IQ31" s="153"/>
      <c r="IR31" s="153"/>
      <c r="IS31" s="153"/>
      <c r="IT31" s="153"/>
    </row>
    <row r="32" spans="1:254" s="150" customFormat="1" x14ac:dyDescent="0.15">
      <c r="A32" s="15">
        <f t="shared" si="0"/>
        <v>29</v>
      </c>
      <c r="B32" s="141" t="s">
        <v>84</v>
      </c>
      <c r="C32" s="142"/>
      <c r="D32" s="142"/>
      <c r="E32" s="142"/>
      <c r="F32" s="142"/>
      <c r="G32" s="143"/>
      <c r="H32" s="142"/>
      <c r="I32" s="142"/>
      <c r="J32" s="142"/>
      <c r="K32" s="142"/>
      <c r="L32" s="143"/>
      <c r="M32" s="142"/>
      <c r="N32" s="142"/>
      <c r="O32" s="142"/>
      <c r="P32" s="142"/>
      <c r="Q32" s="143"/>
      <c r="R32" s="142"/>
      <c r="S32" s="142"/>
      <c r="T32" s="142"/>
      <c r="U32" s="142"/>
      <c r="V32" s="143"/>
      <c r="W32" s="142"/>
      <c r="X32" s="142"/>
      <c r="Y32" s="142"/>
      <c r="Z32" s="142"/>
      <c r="AA32" s="143"/>
      <c r="AB32" s="142"/>
      <c r="AC32" s="142"/>
      <c r="AD32" s="142"/>
      <c r="AE32" s="142"/>
      <c r="AF32" s="143"/>
      <c r="AG32" s="142"/>
      <c r="AH32" s="142"/>
      <c r="AI32" s="142"/>
      <c r="AJ32" s="142"/>
      <c r="AK32" s="143"/>
      <c r="AL32" s="142"/>
      <c r="AM32" s="142"/>
      <c r="AN32" s="142"/>
      <c r="AO32" s="142"/>
      <c r="AP32" s="143"/>
      <c r="AQ32" s="145"/>
      <c r="AR32" s="145"/>
      <c r="AS32" s="145"/>
      <c r="AT32" s="145"/>
      <c r="AU32" s="143"/>
      <c r="AV32" s="145"/>
      <c r="AW32" s="145"/>
      <c r="AX32" s="145"/>
      <c r="AY32" s="145"/>
      <c r="AZ32" s="143"/>
      <c r="BA32" s="145"/>
      <c r="BB32" s="145"/>
      <c r="BC32" s="145"/>
      <c r="BD32" s="145"/>
      <c r="BE32" s="143"/>
      <c r="BF32" s="145"/>
      <c r="BG32" s="145"/>
      <c r="BH32" s="145"/>
      <c r="BI32" s="145"/>
      <c r="BJ32" s="143"/>
      <c r="BK32" s="145"/>
      <c r="BL32" s="145"/>
      <c r="BM32" s="145"/>
      <c r="BN32" s="145"/>
      <c r="BO32" s="145"/>
      <c r="BP32" s="143"/>
      <c r="BQ32" s="145"/>
      <c r="BR32" s="145"/>
      <c r="BS32" s="145"/>
      <c r="BT32" s="145"/>
      <c r="BU32" s="145"/>
      <c r="BV32" s="143"/>
      <c r="BW32" s="145"/>
      <c r="BX32" s="145"/>
      <c r="BY32" s="145"/>
      <c r="BZ32" s="145"/>
      <c r="CA32" s="145"/>
      <c r="CB32" s="143"/>
      <c r="CC32" s="145"/>
      <c r="CD32" s="145">
        <v>0</v>
      </c>
      <c r="CE32" s="145"/>
      <c r="CF32" s="145"/>
      <c r="CG32" s="145"/>
      <c r="CH32" s="143"/>
      <c r="CI32" s="145"/>
      <c r="CJ32" s="145"/>
      <c r="CK32" s="145"/>
      <c r="CL32" s="145"/>
      <c r="CM32" s="145"/>
      <c r="CN32" s="143"/>
      <c r="CO32" s="145"/>
      <c r="CP32" s="145"/>
      <c r="CQ32" s="145"/>
      <c r="CR32" s="145"/>
      <c r="CS32" s="145"/>
      <c r="CT32" s="143"/>
      <c r="CU32" s="145"/>
      <c r="CV32" s="145"/>
      <c r="CW32" s="145"/>
      <c r="CX32" s="145"/>
      <c r="CY32" s="145"/>
      <c r="CZ32" s="143"/>
      <c r="DA32" s="145"/>
      <c r="DB32" s="145"/>
      <c r="DC32" s="145"/>
      <c r="DD32" s="145"/>
      <c r="DE32" s="145"/>
      <c r="DF32" s="143"/>
      <c r="DG32" s="145"/>
      <c r="DH32" s="145"/>
      <c r="DI32" s="145"/>
      <c r="DJ32" s="145"/>
      <c r="DK32" s="145"/>
      <c r="DL32" s="143"/>
      <c r="DM32" s="145"/>
      <c r="DN32" s="145"/>
      <c r="DO32" s="145"/>
      <c r="DP32" s="145"/>
      <c r="DQ32" s="145"/>
      <c r="DR32" s="143"/>
      <c r="DS32" s="145"/>
      <c r="DT32" s="145"/>
      <c r="DU32" s="145"/>
      <c r="DV32" s="145"/>
      <c r="DW32" s="145"/>
      <c r="DX32" s="143"/>
      <c r="DY32" s="145"/>
      <c r="DZ32" s="145"/>
      <c r="EA32" s="145"/>
      <c r="EB32" s="145"/>
      <c r="EC32" s="145"/>
      <c r="ED32" s="143"/>
      <c r="EE32" s="145"/>
      <c r="EF32" s="145"/>
      <c r="EG32" s="145"/>
      <c r="EH32" s="145"/>
      <c r="EI32" s="145"/>
      <c r="EJ32" s="143"/>
      <c r="EK32" s="145"/>
      <c r="EL32" s="145"/>
      <c r="EM32" s="145"/>
      <c r="EN32" s="145"/>
      <c r="EO32" s="145"/>
      <c r="EP32" s="143"/>
      <c r="EQ32" s="145"/>
      <c r="ER32" s="145"/>
      <c r="ES32" s="145"/>
      <c r="ET32" s="145"/>
      <c r="EU32" s="145"/>
      <c r="EV32" s="143"/>
      <c r="EW32" s="147">
        <f t="shared" si="1"/>
        <v>1</v>
      </c>
      <c r="EX32" s="142">
        <f t="shared" si="2"/>
        <v>0</v>
      </c>
      <c r="EY32" s="142">
        <f t="shared" si="3"/>
        <v>0</v>
      </c>
      <c r="EZ32" s="142">
        <f t="shared" si="4"/>
        <v>1</v>
      </c>
      <c r="FA32" s="148">
        <f t="shared" si="5"/>
        <v>0</v>
      </c>
      <c r="FB32" s="149">
        <f t="shared" si="6"/>
        <v>1</v>
      </c>
      <c r="GK32" s="151"/>
      <c r="GL32" s="151"/>
      <c r="GM32" s="152"/>
      <c r="GN32" s="152"/>
      <c r="GO32" s="152"/>
      <c r="GP32" s="152"/>
      <c r="GQ32" s="152"/>
      <c r="GR32" s="152"/>
      <c r="GS32" s="152"/>
      <c r="GT32" s="152"/>
      <c r="GU32" s="152"/>
      <c r="GV32" s="152"/>
      <c r="GW32" s="152"/>
      <c r="GX32" s="152"/>
      <c r="GY32" s="152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  <c r="IK32" s="153"/>
      <c r="IL32" s="153"/>
      <c r="IM32" s="153"/>
      <c r="IN32" s="153"/>
      <c r="IO32" s="153"/>
      <c r="IP32" s="153"/>
      <c r="IQ32" s="153"/>
      <c r="IR32" s="153"/>
      <c r="IS32" s="153"/>
      <c r="IT32" s="153"/>
    </row>
    <row r="33" spans="1:254" s="150" customFormat="1" ht="14" thickBot="1" x14ac:dyDescent="0.2">
      <c r="A33" s="15">
        <f t="shared" si="0"/>
        <v>30</v>
      </c>
      <c r="B33" s="141" t="s">
        <v>85</v>
      </c>
      <c r="C33" s="142"/>
      <c r="D33" s="142"/>
      <c r="E33" s="142"/>
      <c r="F33" s="142"/>
      <c r="G33" s="143"/>
      <c r="H33" s="142"/>
      <c r="I33" s="142"/>
      <c r="J33" s="142"/>
      <c r="K33" s="142"/>
      <c r="L33" s="143"/>
      <c r="M33" s="142"/>
      <c r="N33" s="142"/>
      <c r="O33" s="142"/>
      <c r="P33" s="142"/>
      <c r="Q33" s="143"/>
      <c r="R33" s="142"/>
      <c r="S33" s="142"/>
      <c r="T33" s="142"/>
      <c r="U33" s="142"/>
      <c r="V33" s="143"/>
      <c r="W33" s="142"/>
      <c r="X33" s="142"/>
      <c r="Y33" s="142"/>
      <c r="Z33" s="142"/>
      <c r="AA33" s="143"/>
      <c r="AB33" s="142"/>
      <c r="AC33" s="142"/>
      <c r="AD33" s="142"/>
      <c r="AE33" s="142"/>
      <c r="AF33" s="143"/>
      <c r="AG33" s="142"/>
      <c r="AH33" s="142"/>
      <c r="AI33" s="142"/>
      <c r="AJ33" s="142"/>
      <c r="AK33" s="143"/>
      <c r="AL33" s="142"/>
      <c r="AM33" s="142">
        <v>0</v>
      </c>
      <c r="AN33" s="142"/>
      <c r="AO33" s="142"/>
      <c r="AP33" s="143"/>
      <c r="AQ33" s="145"/>
      <c r="AR33" s="145"/>
      <c r="AS33" s="145"/>
      <c r="AT33" s="145"/>
      <c r="AU33" s="143"/>
      <c r="AV33" s="145"/>
      <c r="AW33" s="145"/>
      <c r="AX33" s="145"/>
      <c r="AY33" s="145"/>
      <c r="AZ33" s="143"/>
      <c r="BA33" s="145"/>
      <c r="BB33" s="145"/>
      <c r="BC33" s="145"/>
      <c r="BD33" s="145"/>
      <c r="BE33" s="143"/>
      <c r="BF33" s="145"/>
      <c r="BG33" s="145"/>
      <c r="BH33" s="145"/>
      <c r="BI33" s="145"/>
      <c r="BJ33" s="143"/>
      <c r="BK33" s="145"/>
      <c r="BL33" s="145"/>
      <c r="BM33" s="145"/>
      <c r="BN33" s="145"/>
      <c r="BO33" s="145"/>
      <c r="BP33" s="143"/>
      <c r="BQ33" s="145"/>
      <c r="BR33" s="145"/>
      <c r="BS33" s="145"/>
      <c r="BT33" s="145"/>
      <c r="BU33" s="145"/>
      <c r="BV33" s="143"/>
      <c r="BW33" s="145"/>
      <c r="BX33" s="145"/>
      <c r="BY33" s="145"/>
      <c r="BZ33" s="145"/>
      <c r="CA33" s="145"/>
      <c r="CB33" s="143"/>
      <c r="CC33" s="145"/>
      <c r="CD33" s="145"/>
      <c r="CE33" s="145"/>
      <c r="CF33" s="145"/>
      <c r="CG33" s="145"/>
      <c r="CH33" s="143"/>
      <c r="CI33" s="145"/>
      <c r="CJ33" s="145"/>
      <c r="CK33" s="145"/>
      <c r="CL33" s="145"/>
      <c r="CM33" s="145"/>
      <c r="CN33" s="143"/>
      <c r="CO33" s="145"/>
      <c r="CP33" s="145"/>
      <c r="CQ33" s="145"/>
      <c r="CR33" s="145"/>
      <c r="CS33" s="145"/>
      <c r="CT33" s="143"/>
      <c r="CU33" s="145"/>
      <c r="CV33" s="145"/>
      <c r="CW33" s="145"/>
      <c r="CX33" s="145"/>
      <c r="CY33" s="145"/>
      <c r="CZ33" s="143"/>
      <c r="DA33" s="145"/>
      <c r="DB33" s="145"/>
      <c r="DC33" s="145"/>
      <c r="DD33" s="145"/>
      <c r="DE33" s="145"/>
      <c r="DF33" s="143"/>
      <c r="DG33" s="145"/>
      <c r="DH33" s="145"/>
      <c r="DI33" s="145"/>
      <c r="DJ33" s="145"/>
      <c r="DK33" s="145"/>
      <c r="DL33" s="143"/>
      <c r="DM33" s="145"/>
      <c r="DN33" s="145"/>
      <c r="DO33" s="145"/>
      <c r="DP33" s="145"/>
      <c r="DQ33" s="145"/>
      <c r="DR33" s="143"/>
      <c r="DS33" s="145"/>
      <c r="DT33" s="145"/>
      <c r="DU33" s="145"/>
      <c r="DV33" s="145"/>
      <c r="DW33" s="145"/>
      <c r="DX33" s="143"/>
      <c r="DY33" s="145"/>
      <c r="DZ33" s="145"/>
      <c r="EA33" s="145"/>
      <c r="EB33" s="145"/>
      <c r="EC33" s="145"/>
      <c r="ED33" s="143"/>
      <c r="EE33" s="145"/>
      <c r="EF33" s="145"/>
      <c r="EG33" s="145"/>
      <c r="EH33" s="145"/>
      <c r="EI33" s="145"/>
      <c r="EJ33" s="143"/>
      <c r="EK33" s="145"/>
      <c r="EL33" s="145"/>
      <c r="EM33" s="145"/>
      <c r="EN33" s="145"/>
      <c r="EO33" s="145"/>
      <c r="EP33" s="143"/>
      <c r="EQ33" s="145"/>
      <c r="ER33" s="145"/>
      <c r="ES33" s="145"/>
      <c r="ET33" s="145"/>
      <c r="EU33" s="145"/>
      <c r="EV33" s="143"/>
      <c r="EW33" s="147">
        <f t="shared" si="1"/>
        <v>1</v>
      </c>
      <c r="EX33" s="142">
        <f t="shared" si="2"/>
        <v>0</v>
      </c>
      <c r="EY33" s="142">
        <f t="shared" si="3"/>
        <v>0</v>
      </c>
      <c r="EZ33" s="142">
        <f t="shared" si="4"/>
        <v>1</v>
      </c>
      <c r="FA33" s="148">
        <f t="shared" si="5"/>
        <v>0</v>
      </c>
      <c r="FB33" s="149">
        <f t="shared" si="6"/>
        <v>1</v>
      </c>
      <c r="GK33" s="151"/>
      <c r="GL33" s="151"/>
      <c r="GM33" s="152"/>
      <c r="GN33" s="152"/>
      <c r="GO33" s="152"/>
      <c r="GP33" s="152"/>
      <c r="GQ33" s="152"/>
      <c r="GR33" s="152"/>
      <c r="GS33" s="152"/>
      <c r="GT33" s="152"/>
      <c r="GU33" s="152"/>
      <c r="GV33" s="152"/>
      <c r="GW33" s="152"/>
      <c r="GX33" s="152"/>
      <c r="GY33" s="152"/>
      <c r="GZ33" s="153"/>
      <c r="HA33" s="153"/>
      <c r="HB33" s="153"/>
      <c r="HC33" s="153"/>
      <c r="HD33" s="153"/>
      <c r="HE33" s="153"/>
      <c r="HF33" s="153"/>
      <c r="HG33" s="153"/>
      <c r="HH33" s="153"/>
      <c r="HI33" s="153"/>
      <c r="HJ33" s="153"/>
      <c r="HK33" s="153"/>
      <c r="HL33" s="153"/>
      <c r="HM33" s="153"/>
      <c r="HN33" s="153"/>
      <c r="HO33" s="153"/>
      <c r="HP33" s="153"/>
      <c r="HQ33" s="153"/>
      <c r="HR33" s="153"/>
      <c r="HS33" s="153"/>
      <c r="HT33" s="153"/>
      <c r="HU33" s="153"/>
      <c r="HV33" s="153"/>
      <c r="HW33" s="153"/>
      <c r="HX33" s="153"/>
      <c r="HY33" s="153"/>
      <c r="HZ33" s="153"/>
      <c r="IA33" s="153"/>
      <c r="IB33" s="153"/>
      <c r="IC33" s="153"/>
      <c r="ID33" s="153"/>
      <c r="IE33" s="153"/>
      <c r="IF33" s="153"/>
      <c r="IG33" s="153"/>
      <c r="IH33" s="153"/>
      <c r="II33" s="153"/>
      <c r="IJ33" s="153"/>
      <c r="IK33" s="153"/>
      <c r="IL33" s="153"/>
      <c r="IM33" s="153"/>
      <c r="IN33" s="153"/>
      <c r="IO33" s="153"/>
      <c r="IP33" s="153"/>
      <c r="IQ33" s="153"/>
      <c r="IR33" s="153"/>
      <c r="IS33" s="153"/>
      <c r="IT33" s="153"/>
    </row>
    <row r="34" spans="1:254" s="168" customFormat="1" ht="14" thickBot="1" x14ac:dyDescent="0.2">
      <c r="A34" s="159"/>
      <c r="B34" s="160"/>
      <c r="C34" s="161">
        <f>SUM(C4:C33)</f>
        <v>3</v>
      </c>
      <c r="D34" s="162" t="s">
        <v>86</v>
      </c>
      <c r="E34" s="162"/>
      <c r="F34" s="162"/>
      <c r="G34" s="163"/>
      <c r="H34" s="161">
        <f>SUM(H4:H33)</f>
        <v>2</v>
      </c>
      <c r="I34" s="162"/>
      <c r="J34" s="162"/>
      <c r="K34" s="162"/>
      <c r="L34" s="163"/>
      <c r="M34" s="161" t="s">
        <v>86</v>
      </c>
      <c r="N34" s="162"/>
      <c r="O34" s="162"/>
      <c r="P34" s="162"/>
      <c r="Q34" s="163"/>
      <c r="R34" s="161" t="s">
        <v>86</v>
      </c>
      <c r="S34" s="162"/>
      <c r="T34" s="162"/>
      <c r="U34" s="162"/>
      <c r="V34" s="163"/>
      <c r="W34" s="162">
        <v>2</v>
      </c>
      <c r="X34" s="162"/>
      <c r="Y34" s="162"/>
      <c r="Z34" s="162"/>
      <c r="AA34" s="163"/>
      <c r="AB34" s="162">
        <v>4</v>
      </c>
      <c r="AC34" s="162">
        <v>2</v>
      </c>
      <c r="AD34" s="162"/>
      <c r="AE34" s="162"/>
      <c r="AF34" s="163"/>
      <c r="AG34" s="162">
        <v>2</v>
      </c>
      <c r="AH34" s="162">
        <v>3</v>
      </c>
      <c r="AI34" s="162">
        <v>3</v>
      </c>
      <c r="AJ34" s="162">
        <v>2</v>
      </c>
      <c r="AK34" s="163"/>
      <c r="AL34" s="162" t="s">
        <v>87</v>
      </c>
      <c r="AM34" s="162" t="s">
        <v>86</v>
      </c>
      <c r="AN34" s="162"/>
      <c r="AO34" s="162"/>
      <c r="AP34" s="163"/>
      <c r="AQ34" s="162" t="s">
        <v>57</v>
      </c>
      <c r="AR34" s="162"/>
      <c r="AS34" s="162"/>
      <c r="AT34" s="162"/>
      <c r="AU34" s="163"/>
      <c r="AV34" s="162">
        <v>3</v>
      </c>
      <c r="AW34" s="162" t="s">
        <v>87</v>
      </c>
      <c r="AX34" s="162" t="s">
        <v>86</v>
      </c>
      <c r="AY34" s="162"/>
      <c r="AZ34" s="163"/>
      <c r="BA34" s="162">
        <v>4</v>
      </c>
      <c r="BB34" s="162">
        <v>2</v>
      </c>
      <c r="BC34" s="162">
        <v>3</v>
      </c>
      <c r="BD34" s="162" t="s">
        <v>86</v>
      </c>
      <c r="BE34" s="163"/>
      <c r="BF34" s="162">
        <v>3</v>
      </c>
      <c r="BG34" s="162">
        <v>3</v>
      </c>
      <c r="BH34" s="162">
        <v>3</v>
      </c>
      <c r="BI34" s="162" t="s">
        <v>86</v>
      </c>
      <c r="BJ34" s="163"/>
      <c r="BK34" s="162" t="s">
        <v>86</v>
      </c>
      <c r="BL34" s="162"/>
      <c r="BM34" s="162"/>
      <c r="BN34" s="162"/>
      <c r="BO34" s="162"/>
      <c r="BP34" s="163"/>
      <c r="BQ34" s="162" t="s">
        <v>86</v>
      </c>
      <c r="BR34" s="162"/>
      <c r="BS34" s="162"/>
      <c r="BT34" s="162"/>
      <c r="BU34" s="162"/>
      <c r="BV34" s="163"/>
      <c r="BW34" s="162">
        <v>2</v>
      </c>
      <c r="BX34" s="162"/>
      <c r="BY34" s="162"/>
      <c r="BZ34" s="162"/>
      <c r="CA34" s="162"/>
      <c r="CB34" s="163"/>
      <c r="CC34" s="162">
        <v>2</v>
      </c>
      <c r="CD34" s="162">
        <v>0</v>
      </c>
      <c r="CE34" s="162"/>
      <c r="CF34" s="162"/>
      <c r="CG34" s="162"/>
      <c r="CH34" s="163"/>
      <c r="CI34" s="162" t="s">
        <v>86</v>
      </c>
      <c r="CJ34" s="162"/>
      <c r="CK34" s="162"/>
      <c r="CL34" s="162"/>
      <c r="CM34" s="162"/>
      <c r="CN34" s="163"/>
      <c r="CO34" s="162"/>
      <c r="CP34" s="162">
        <v>1</v>
      </c>
      <c r="CQ34" s="162"/>
      <c r="CR34" s="162"/>
      <c r="CS34" s="162"/>
      <c r="CT34" s="163"/>
      <c r="CU34" s="162"/>
      <c r="CV34" s="162">
        <v>2</v>
      </c>
      <c r="CW34" s="162"/>
      <c r="CX34" s="162"/>
      <c r="CY34" s="162"/>
      <c r="CZ34" s="163"/>
      <c r="DA34" s="162"/>
      <c r="DB34" s="162">
        <v>1</v>
      </c>
      <c r="DC34" s="162"/>
      <c r="DD34" s="162"/>
      <c r="DE34" s="162"/>
      <c r="DF34" s="163"/>
      <c r="DG34" s="162"/>
      <c r="DH34" s="162" t="s">
        <v>88</v>
      </c>
      <c r="DI34" s="162"/>
      <c r="DJ34" s="162"/>
      <c r="DK34" s="162"/>
      <c r="DL34" s="163"/>
      <c r="DM34" s="162"/>
      <c r="DN34" s="162">
        <v>0</v>
      </c>
      <c r="DO34" s="162"/>
      <c r="DP34" s="162"/>
      <c r="DQ34" s="162"/>
      <c r="DR34" s="163"/>
      <c r="DS34" s="162"/>
      <c r="DT34" s="162" t="s">
        <v>88</v>
      </c>
      <c r="DU34" s="162"/>
      <c r="DV34" s="162"/>
      <c r="DW34" s="162"/>
      <c r="DX34" s="163"/>
      <c r="DY34" s="162"/>
      <c r="DZ34" s="162">
        <v>2</v>
      </c>
      <c r="EA34" s="162"/>
      <c r="EB34" s="162"/>
      <c r="EC34" s="162"/>
      <c r="ED34" s="163"/>
      <c r="EE34" s="162" t="s">
        <v>87</v>
      </c>
      <c r="EF34" s="162">
        <v>3</v>
      </c>
      <c r="EG34" s="162" t="s">
        <v>86</v>
      </c>
      <c r="EH34" s="162"/>
      <c r="EI34" s="162"/>
      <c r="EJ34" s="163"/>
      <c r="EK34" s="162" t="s">
        <v>87</v>
      </c>
      <c r="EL34" s="162" t="s">
        <v>86</v>
      </c>
      <c r="EM34" s="162"/>
      <c r="EN34" s="162"/>
      <c r="EO34" s="162"/>
      <c r="EP34" s="163"/>
      <c r="EQ34" s="162"/>
      <c r="ER34" s="162">
        <v>1</v>
      </c>
      <c r="ES34" s="162"/>
      <c r="ET34" s="162"/>
      <c r="EU34" s="162"/>
      <c r="EV34" s="163"/>
      <c r="EW34" s="164">
        <f>SUM(EW4:EW33)</f>
        <v>180</v>
      </c>
      <c r="EX34" s="165">
        <f>SUM(EX4:EX33)</f>
        <v>72</v>
      </c>
      <c r="EY34" s="165">
        <f>SUM(EY4:EY33)</f>
        <v>31</v>
      </c>
      <c r="EZ34" s="165">
        <f>SUM(EZ4:EZ33)</f>
        <v>77</v>
      </c>
      <c r="FA34" s="166">
        <f t="shared" ref="FA34" si="7">(($EX34+(0.5*$EY34))/$EW34)</f>
        <v>0.4861111111111111</v>
      </c>
      <c r="FB34" s="167"/>
      <c r="FC34" s="2"/>
      <c r="GM34" s="169"/>
      <c r="GN34" s="169"/>
      <c r="GO34" s="169"/>
      <c r="GP34" s="169"/>
      <c r="GQ34" s="169"/>
      <c r="GR34" s="169"/>
      <c r="GS34" s="169"/>
      <c r="GT34" s="169"/>
      <c r="GU34" s="169"/>
      <c r="GV34" s="169"/>
      <c r="GW34" s="169"/>
      <c r="GX34" s="169"/>
      <c r="GY34" s="169"/>
      <c r="GZ34" s="170"/>
      <c r="HA34" s="170"/>
      <c r="HB34" s="170"/>
      <c r="HC34" s="170"/>
      <c r="HD34" s="170"/>
      <c r="HE34" s="170"/>
      <c r="HF34" s="170"/>
      <c r="HG34" s="170"/>
      <c r="HH34" s="170"/>
      <c r="HI34" s="170"/>
      <c r="HJ34" s="170"/>
      <c r="HK34" s="170"/>
      <c r="HL34" s="170"/>
      <c r="HM34" s="170"/>
      <c r="HN34" s="170"/>
      <c r="HO34" s="170"/>
      <c r="HP34" s="170"/>
      <c r="HQ34" s="170"/>
      <c r="HR34" s="170"/>
      <c r="HS34" s="170"/>
      <c r="HT34" s="170"/>
      <c r="HU34" s="170"/>
      <c r="HV34" s="170"/>
      <c r="HW34" s="170"/>
      <c r="HX34" s="170"/>
      <c r="HY34" s="170"/>
      <c r="HZ34" s="170"/>
      <c r="IA34" s="170"/>
      <c r="IB34" s="170"/>
      <c r="IC34" s="170"/>
      <c r="ID34" s="170"/>
      <c r="IE34" s="170"/>
      <c r="IF34" s="170"/>
      <c r="IG34" s="170"/>
      <c r="IH34" s="170"/>
      <c r="II34" s="170"/>
      <c r="IJ34" s="170"/>
      <c r="IK34" s="170"/>
      <c r="IL34" s="170"/>
      <c r="IM34" s="170"/>
      <c r="IN34" s="170"/>
      <c r="IO34" s="170"/>
      <c r="IP34" s="170"/>
      <c r="IQ34" s="170"/>
      <c r="IR34" s="170"/>
      <c r="IS34" s="170"/>
      <c r="IT34" s="170"/>
    </row>
    <row r="35" spans="1:254" s="134" customFormat="1" ht="85" customHeight="1" thickBot="1" x14ac:dyDescent="0.2">
      <c r="A35" s="171"/>
      <c r="B35" s="172" t="s">
        <v>192</v>
      </c>
      <c r="C35" s="173"/>
      <c r="D35" s="173"/>
      <c r="E35" s="173"/>
      <c r="F35" s="173"/>
      <c r="G35" s="174"/>
      <c r="H35" s="173"/>
      <c r="I35" s="173"/>
      <c r="J35" s="173"/>
      <c r="K35" s="173"/>
      <c r="L35" s="174"/>
      <c r="M35" s="173"/>
      <c r="N35" s="173"/>
      <c r="O35" s="173"/>
      <c r="P35" s="173"/>
      <c r="Q35" s="174"/>
      <c r="R35" s="173"/>
      <c r="S35" s="173"/>
      <c r="T35" s="173"/>
      <c r="U35" s="173"/>
      <c r="V35" s="174"/>
      <c r="W35" s="173"/>
      <c r="X35" s="173"/>
      <c r="Y35" s="173"/>
      <c r="Z35" s="173"/>
      <c r="AA35" s="174"/>
      <c r="AB35" s="173"/>
      <c r="AC35" s="173"/>
      <c r="AD35" s="173"/>
      <c r="AE35" s="173"/>
      <c r="AF35" s="174"/>
      <c r="AG35" s="173"/>
      <c r="AH35" s="173"/>
      <c r="AI35" s="173"/>
      <c r="AJ35" s="173"/>
      <c r="AK35" s="174"/>
      <c r="AL35" s="173"/>
      <c r="AM35" s="173"/>
      <c r="AN35" s="173"/>
      <c r="AO35" s="173"/>
      <c r="AP35" s="174"/>
      <c r="AQ35" s="173"/>
      <c r="AR35" s="173"/>
      <c r="AS35" s="173"/>
      <c r="AT35" s="173"/>
      <c r="AU35" s="174"/>
      <c r="AV35" s="173"/>
      <c r="AW35" s="173"/>
      <c r="AX35" s="173"/>
      <c r="AY35" s="173"/>
      <c r="AZ35" s="174"/>
      <c r="BA35" s="173"/>
      <c r="BB35" s="173"/>
      <c r="BC35" s="173"/>
      <c r="BD35" s="173"/>
      <c r="BE35" s="174"/>
      <c r="BF35" s="173"/>
      <c r="BG35" s="173"/>
      <c r="BH35" s="173"/>
      <c r="BI35" s="173"/>
      <c r="BJ35" s="174"/>
      <c r="BK35" s="173"/>
      <c r="BL35" s="173" t="s">
        <v>170</v>
      </c>
      <c r="BM35" s="173" t="s">
        <v>39</v>
      </c>
      <c r="BN35" s="173" t="s">
        <v>183</v>
      </c>
      <c r="BO35" s="173" t="s">
        <v>171</v>
      </c>
      <c r="BP35" s="174" t="s">
        <v>125</v>
      </c>
      <c r="BQ35" s="173"/>
      <c r="BR35" s="173" t="s">
        <v>156</v>
      </c>
      <c r="BS35" s="173" t="s">
        <v>193</v>
      </c>
      <c r="BT35" s="173" t="s">
        <v>120</v>
      </c>
      <c r="BU35" s="173" t="s">
        <v>189</v>
      </c>
      <c r="BV35" s="174"/>
      <c r="BW35" s="173"/>
      <c r="BX35" s="173"/>
      <c r="BY35" s="173"/>
      <c r="BZ35" s="173"/>
      <c r="CA35" s="173"/>
      <c r="CB35" s="174"/>
      <c r="CC35" s="173"/>
      <c r="CD35" s="173" t="s">
        <v>156</v>
      </c>
      <c r="CE35" s="173" t="s">
        <v>39</v>
      </c>
      <c r="CF35" s="173" t="s">
        <v>124</v>
      </c>
      <c r="CG35" s="173" t="s">
        <v>130</v>
      </c>
      <c r="CH35" s="174" t="s">
        <v>183</v>
      </c>
      <c r="CI35" s="173"/>
      <c r="CJ35" s="173" t="s">
        <v>121</v>
      </c>
      <c r="CK35" s="173" t="s">
        <v>39</v>
      </c>
      <c r="CL35" s="173"/>
      <c r="CM35" s="173"/>
      <c r="CN35" s="174"/>
      <c r="CO35" s="173"/>
      <c r="CP35" s="173" t="s">
        <v>171</v>
      </c>
      <c r="CQ35" s="173" t="s">
        <v>89</v>
      </c>
      <c r="CR35" s="173" t="s">
        <v>90</v>
      </c>
      <c r="CS35" s="173" t="s">
        <v>93</v>
      </c>
      <c r="CT35" s="174"/>
      <c r="CU35" s="173"/>
      <c r="CV35" s="173"/>
      <c r="CW35" s="173"/>
      <c r="CX35" s="173"/>
      <c r="CY35" s="173"/>
      <c r="CZ35" s="174"/>
      <c r="DA35" s="173"/>
      <c r="DB35" s="173"/>
      <c r="DC35" s="173"/>
      <c r="DD35" s="173"/>
      <c r="DE35" s="173"/>
      <c r="DF35" s="174"/>
      <c r="DG35" s="173"/>
      <c r="DH35" s="173"/>
      <c r="DI35" s="173"/>
      <c r="DJ35" s="173"/>
      <c r="DK35" s="173"/>
      <c r="DL35" s="174"/>
      <c r="DM35" s="173"/>
      <c r="DN35" s="173"/>
      <c r="DO35" s="173"/>
      <c r="DP35" s="173"/>
      <c r="DQ35" s="173"/>
      <c r="DR35" s="174"/>
      <c r="DS35" s="173"/>
      <c r="DT35" s="173"/>
      <c r="DU35" s="173"/>
      <c r="DV35" s="173"/>
      <c r="DW35" s="173"/>
      <c r="DX35" s="174"/>
      <c r="DY35" s="173"/>
      <c r="DZ35" s="173"/>
      <c r="EA35" s="173"/>
      <c r="EB35" s="173"/>
      <c r="EC35" s="173"/>
      <c r="ED35" s="174"/>
      <c r="EE35" s="173"/>
      <c r="EF35" s="173"/>
      <c r="EG35" s="173"/>
      <c r="EH35" s="173"/>
      <c r="EI35" s="173"/>
      <c r="EJ35" s="174"/>
      <c r="EK35" s="173"/>
      <c r="EL35" s="173"/>
      <c r="EM35" s="173"/>
      <c r="EN35" s="173"/>
      <c r="EO35" s="173"/>
      <c r="EP35" s="174"/>
      <c r="EQ35" s="173"/>
      <c r="ER35" s="173"/>
      <c r="ES35" s="173"/>
      <c r="ET35" s="173"/>
      <c r="EU35" s="173"/>
      <c r="EV35" s="174"/>
      <c r="EW35" s="175" t="s">
        <v>46</v>
      </c>
      <c r="EX35" s="175"/>
      <c r="EY35" s="175"/>
      <c r="EZ35" s="175"/>
      <c r="FA35" s="176"/>
      <c r="FB35" s="177"/>
    </row>
    <row r="36" spans="1:254" s="140" customFormat="1" ht="12" thickBot="1" x14ac:dyDescent="0.2">
      <c r="A36" s="135"/>
      <c r="B36" s="136"/>
      <c r="C36" s="137">
        <v>1</v>
      </c>
      <c r="D36" s="137">
        <v>2</v>
      </c>
      <c r="E36" s="138" t="s">
        <v>47</v>
      </c>
      <c r="F36" s="138" t="s">
        <v>48</v>
      </c>
      <c r="G36" s="136" t="s">
        <v>49</v>
      </c>
      <c r="H36" s="137">
        <v>1</v>
      </c>
      <c r="I36" s="137">
        <v>2</v>
      </c>
      <c r="J36" s="138" t="s">
        <v>47</v>
      </c>
      <c r="K36" s="138" t="s">
        <v>48</v>
      </c>
      <c r="L36" s="136" t="s">
        <v>49</v>
      </c>
      <c r="M36" s="137">
        <v>1</v>
      </c>
      <c r="N36" s="137">
        <v>2</v>
      </c>
      <c r="O36" s="138" t="s">
        <v>47</v>
      </c>
      <c r="P36" s="138" t="s">
        <v>48</v>
      </c>
      <c r="Q36" s="136" t="s">
        <v>49</v>
      </c>
      <c r="R36" s="137">
        <v>1</v>
      </c>
      <c r="S36" s="137">
        <v>2</v>
      </c>
      <c r="T36" s="138" t="s">
        <v>47</v>
      </c>
      <c r="U36" s="138" t="s">
        <v>48</v>
      </c>
      <c r="V36" s="136" t="s">
        <v>49</v>
      </c>
      <c r="W36" s="137">
        <v>1</v>
      </c>
      <c r="X36" s="137">
        <v>2</v>
      </c>
      <c r="Y36" s="138" t="s">
        <v>47</v>
      </c>
      <c r="Z36" s="138" t="s">
        <v>48</v>
      </c>
      <c r="AA36" s="136" t="s">
        <v>49</v>
      </c>
      <c r="AB36" s="137">
        <v>1</v>
      </c>
      <c r="AC36" s="137">
        <v>2</v>
      </c>
      <c r="AD36" s="138" t="s">
        <v>47</v>
      </c>
      <c r="AE36" s="138" t="s">
        <v>48</v>
      </c>
      <c r="AF36" s="136" t="s">
        <v>49</v>
      </c>
      <c r="AG36" s="137">
        <v>1</v>
      </c>
      <c r="AH36" s="137">
        <v>2</v>
      </c>
      <c r="AI36" s="138" t="s">
        <v>47</v>
      </c>
      <c r="AJ36" s="138" t="s">
        <v>48</v>
      </c>
      <c r="AK36" s="136" t="s">
        <v>49</v>
      </c>
      <c r="AL36" s="137">
        <v>1</v>
      </c>
      <c r="AM36" s="137">
        <v>2</v>
      </c>
      <c r="AN36" s="138" t="s">
        <v>47</v>
      </c>
      <c r="AO36" s="138" t="s">
        <v>48</v>
      </c>
      <c r="AP36" s="136" t="s">
        <v>49</v>
      </c>
      <c r="AQ36" s="137">
        <v>1</v>
      </c>
      <c r="AR36" s="137">
        <v>2</v>
      </c>
      <c r="AS36" s="138" t="s">
        <v>47</v>
      </c>
      <c r="AT36" s="138" t="s">
        <v>48</v>
      </c>
      <c r="AU36" s="136" t="s">
        <v>49</v>
      </c>
      <c r="AV36" s="137">
        <v>1</v>
      </c>
      <c r="AW36" s="137">
        <v>2</v>
      </c>
      <c r="AX36" s="138" t="s">
        <v>47</v>
      </c>
      <c r="AY36" s="138" t="s">
        <v>48</v>
      </c>
      <c r="AZ36" s="136" t="s">
        <v>49</v>
      </c>
      <c r="BA36" s="137">
        <v>1</v>
      </c>
      <c r="BB36" s="137">
        <v>2</v>
      </c>
      <c r="BC36" s="138" t="s">
        <v>47</v>
      </c>
      <c r="BD36" s="138" t="s">
        <v>48</v>
      </c>
      <c r="BE36" s="136" t="s">
        <v>49</v>
      </c>
      <c r="BF36" s="137">
        <v>1</v>
      </c>
      <c r="BG36" s="137">
        <v>2</v>
      </c>
      <c r="BH36" s="138" t="s">
        <v>47</v>
      </c>
      <c r="BI36" s="138" t="s">
        <v>48</v>
      </c>
      <c r="BJ36" s="136" t="s">
        <v>49</v>
      </c>
      <c r="BK36" s="137" t="s">
        <v>50</v>
      </c>
      <c r="BL36" s="137">
        <v>1</v>
      </c>
      <c r="BM36" s="137">
        <v>2</v>
      </c>
      <c r="BN36" s="138" t="s">
        <v>47</v>
      </c>
      <c r="BO36" s="138" t="s">
        <v>48</v>
      </c>
      <c r="BP36" s="136" t="s">
        <v>49</v>
      </c>
      <c r="BQ36" s="137" t="s">
        <v>50</v>
      </c>
      <c r="BR36" s="137">
        <v>1</v>
      </c>
      <c r="BS36" s="137">
        <v>2</v>
      </c>
      <c r="BT36" s="138" t="s">
        <v>47</v>
      </c>
      <c r="BU36" s="138" t="s">
        <v>48</v>
      </c>
      <c r="BV36" s="136" t="s">
        <v>49</v>
      </c>
      <c r="BW36" s="137" t="s">
        <v>50</v>
      </c>
      <c r="BX36" s="137">
        <v>1</v>
      </c>
      <c r="BY36" s="137">
        <v>2</v>
      </c>
      <c r="BZ36" s="138" t="s">
        <v>47</v>
      </c>
      <c r="CA36" s="138" t="s">
        <v>48</v>
      </c>
      <c r="CB36" s="136" t="s">
        <v>49</v>
      </c>
      <c r="CC36" s="137" t="s">
        <v>50</v>
      </c>
      <c r="CD36" s="137">
        <v>1</v>
      </c>
      <c r="CE36" s="137">
        <v>2</v>
      </c>
      <c r="CF36" s="138" t="s">
        <v>47</v>
      </c>
      <c r="CG36" s="138" t="s">
        <v>48</v>
      </c>
      <c r="CH36" s="136" t="s">
        <v>49</v>
      </c>
      <c r="CI36" s="137" t="s">
        <v>50</v>
      </c>
      <c r="CJ36" s="137">
        <v>1</v>
      </c>
      <c r="CK36" s="137">
        <v>2</v>
      </c>
      <c r="CL36" s="138" t="s">
        <v>47</v>
      </c>
      <c r="CM36" s="138" t="s">
        <v>48</v>
      </c>
      <c r="CN36" s="136" t="s">
        <v>49</v>
      </c>
      <c r="CO36" s="137" t="s">
        <v>50</v>
      </c>
      <c r="CP36" s="137">
        <v>1</v>
      </c>
      <c r="CQ36" s="137">
        <v>2</v>
      </c>
      <c r="CR36" s="138" t="s">
        <v>47</v>
      </c>
      <c r="CS36" s="138" t="s">
        <v>48</v>
      </c>
      <c r="CT36" s="136" t="s">
        <v>49</v>
      </c>
      <c r="CU36" s="137" t="s">
        <v>50</v>
      </c>
      <c r="CV36" s="137">
        <v>1</v>
      </c>
      <c r="CW36" s="137">
        <v>2</v>
      </c>
      <c r="CX36" s="138" t="s">
        <v>47</v>
      </c>
      <c r="CY36" s="138" t="s">
        <v>48</v>
      </c>
      <c r="CZ36" s="136" t="s">
        <v>49</v>
      </c>
      <c r="DA36" s="137" t="s">
        <v>50</v>
      </c>
      <c r="DB36" s="137">
        <v>1</v>
      </c>
      <c r="DC36" s="137">
        <v>2</v>
      </c>
      <c r="DD36" s="138" t="s">
        <v>47</v>
      </c>
      <c r="DE36" s="138" t="s">
        <v>48</v>
      </c>
      <c r="DF36" s="136" t="s">
        <v>49</v>
      </c>
      <c r="DG36" s="137" t="s">
        <v>50</v>
      </c>
      <c r="DH36" s="137">
        <v>1</v>
      </c>
      <c r="DI36" s="137">
        <v>2</v>
      </c>
      <c r="DJ36" s="138" t="s">
        <v>47</v>
      </c>
      <c r="DK36" s="138" t="s">
        <v>48</v>
      </c>
      <c r="DL36" s="136" t="s">
        <v>49</v>
      </c>
      <c r="DM36" s="137" t="s">
        <v>50</v>
      </c>
      <c r="DN36" s="137">
        <v>1</v>
      </c>
      <c r="DO36" s="137">
        <v>2</v>
      </c>
      <c r="DP36" s="138" t="s">
        <v>47</v>
      </c>
      <c r="DQ36" s="138" t="s">
        <v>48</v>
      </c>
      <c r="DR36" s="136" t="s">
        <v>49</v>
      </c>
      <c r="DS36" s="137" t="s">
        <v>50</v>
      </c>
      <c r="DT36" s="137">
        <v>1</v>
      </c>
      <c r="DU36" s="137">
        <v>2</v>
      </c>
      <c r="DV36" s="138" t="s">
        <v>47</v>
      </c>
      <c r="DW36" s="138" t="s">
        <v>48</v>
      </c>
      <c r="DX36" s="136" t="s">
        <v>49</v>
      </c>
      <c r="DY36" s="137" t="s">
        <v>50</v>
      </c>
      <c r="DZ36" s="137">
        <v>1</v>
      </c>
      <c r="EA36" s="137">
        <v>2</v>
      </c>
      <c r="EB36" s="138" t="s">
        <v>47</v>
      </c>
      <c r="EC36" s="138" t="s">
        <v>48</v>
      </c>
      <c r="ED36" s="136" t="s">
        <v>49</v>
      </c>
      <c r="EE36" s="137" t="s">
        <v>50</v>
      </c>
      <c r="EF36" s="137">
        <v>1</v>
      </c>
      <c r="EG36" s="137">
        <v>2</v>
      </c>
      <c r="EH36" s="138" t="s">
        <v>47</v>
      </c>
      <c r="EI36" s="138" t="s">
        <v>48</v>
      </c>
      <c r="EJ36" s="136" t="s">
        <v>49</v>
      </c>
      <c r="EK36" s="137" t="s">
        <v>50</v>
      </c>
      <c r="EL36" s="137">
        <v>1</v>
      </c>
      <c r="EM36" s="137">
        <v>2</v>
      </c>
      <c r="EN36" s="138" t="s">
        <v>47</v>
      </c>
      <c r="EO36" s="138" t="s">
        <v>48</v>
      </c>
      <c r="EP36" s="136" t="s">
        <v>49</v>
      </c>
      <c r="EQ36" s="137" t="s">
        <v>50</v>
      </c>
      <c r="ER36" s="137">
        <v>1</v>
      </c>
      <c r="ES36" s="137">
        <v>2</v>
      </c>
      <c r="ET36" s="138" t="s">
        <v>47</v>
      </c>
      <c r="EU36" s="138" t="s">
        <v>48</v>
      </c>
      <c r="EV36" s="136" t="s">
        <v>49</v>
      </c>
      <c r="EW36" s="137" t="s">
        <v>51</v>
      </c>
      <c r="EX36" s="137" t="s">
        <v>52</v>
      </c>
      <c r="EY36" s="137" t="s">
        <v>53</v>
      </c>
      <c r="EZ36" s="137" t="s">
        <v>54</v>
      </c>
      <c r="FA36" s="139" t="s">
        <v>166</v>
      </c>
      <c r="FB36" s="136" t="s">
        <v>55</v>
      </c>
    </row>
    <row r="37" spans="1:254" s="150" customFormat="1" x14ac:dyDescent="0.15">
      <c r="A37" s="15">
        <f t="shared" ref="A37:A47" si="8">(A36)+1</f>
        <v>1</v>
      </c>
      <c r="B37" s="141" t="s">
        <v>60</v>
      </c>
      <c r="C37" s="142"/>
      <c r="D37" s="142"/>
      <c r="E37" s="142"/>
      <c r="F37" s="142"/>
      <c r="G37" s="143"/>
      <c r="H37" s="142"/>
      <c r="I37" s="142"/>
      <c r="J37" s="142"/>
      <c r="K37" s="142"/>
      <c r="L37" s="143"/>
      <c r="M37" s="142"/>
      <c r="N37" s="142"/>
      <c r="O37" s="142"/>
      <c r="P37" s="142"/>
      <c r="Q37" s="143"/>
      <c r="R37" s="142"/>
      <c r="S37" s="142"/>
      <c r="T37" s="142"/>
      <c r="U37" s="142"/>
      <c r="V37" s="143"/>
      <c r="W37" s="142"/>
      <c r="X37" s="142"/>
      <c r="Y37" s="142"/>
      <c r="Z37" s="142"/>
      <c r="AA37" s="143"/>
      <c r="AB37" s="142"/>
      <c r="AC37" s="142"/>
      <c r="AD37" s="142"/>
      <c r="AE37" s="142"/>
      <c r="AF37" s="143"/>
      <c r="AG37" s="142"/>
      <c r="AH37" s="142"/>
      <c r="AI37" s="142"/>
      <c r="AJ37" s="142"/>
      <c r="AK37" s="143"/>
      <c r="AL37" s="142"/>
      <c r="AM37" s="142"/>
      <c r="AN37" s="142"/>
      <c r="AO37" s="142"/>
      <c r="AP37" s="143"/>
      <c r="AQ37" s="145"/>
      <c r="AR37" s="145"/>
      <c r="AS37" s="145"/>
      <c r="AT37" s="145"/>
      <c r="AU37" s="143"/>
      <c r="AV37" s="146"/>
      <c r="AW37" s="145"/>
      <c r="AX37" s="145"/>
      <c r="AY37" s="145"/>
      <c r="AZ37" s="143"/>
      <c r="BA37" s="146"/>
      <c r="BB37" s="145"/>
      <c r="BC37" s="145"/>
      <c r="BD37" s="145"/>
      <c r="BE37" s="143"/>
      <c r="BF37" s="146"/>
      <c r="BG37" s="145"/>
      <c r="BH37" s="145"/>
      <c r="BI37" s="145"/>
      <c r="BJ37" s="143"/>
      <c r="BK37" s="145"/>
      <c r="BL37" s="146">
        <v>1</v>
      </c>
      <c r="BM37" s="145"/>
      <c r="BN37" s="145">
        <v>1</v>
      </c>
      <c r="BO37" s="145" t="s">
        <v>57</v>
      </c>
      <c r="BP37" s="143" t="s">
        <v>57</v>
      </c>
      <c r="BQ37" s="145"/>
      <c r="BR37" s="146">
        <v>1</v>
      </c>
      <c r="BS37" s="145" t="s">
        <v>57</v>
      </c>
      <c r="BT37" s="145">
        <v>1</v>
      </c>
      <c r="BU37" s="145" t="s">
        <v>57</v>
      </c>
      <c r="BV37" s="143"/>
      <c r="BW37" s="145"/>
      <c r="BX37" s="146"/>
      <c r="BY37" s="145"/>
      <c r="BZ37" s="145"/>
      <c r="CA37" s="145"/>
      <c r="CB37" s="143"/>
      <c r="CC37" s="145"/>
      <c r="CD37" s="146"/>
      <c r="CE37" s="145"/>
      <c r="CF37" s="145">
        <v>0</v>
      </c>
      <c r="CG37" s="145">
        <v>1</v>
      </c>
      <c r="CH37" s="143">
        <v>1</v>
      </c>
      <c r="CI37" s="145"/>
      <c r="CJ37" s="146" t="s">
        <v>57</v>
      </c>
      <c r="CK37" s="146" t="s">
        <v>57</v>
      </c>
      <c r="CL37" s="145"/>
      <c r="CM37" s="145"/>
      <c r="CN37" s="143"/>
      <c r="CO37" s="145"/>
      <c r="CP37" s="146">
        <v>1</v>
      </c>
      <c r="CQ37" s="146" t="s">
        <v>57</v>
      </c>
      <c r="CR37" s="145">
        <v>1</v>
      </c>
      <c r="CS37" s="146" t="s">
        <v>57</v>
      </c>
      <c r="CT37" s="143"/>
      <c r="CU37" s="145"/>
      <c r="CV37" s="146"/>
      <c r="CW37" s="146"/>
      <c r="CX37" s="145"/>
      <c r="CY37" s="146"/>
      <c r="CZ37" s="143"/>
      <c r="DA37" s="145"/>
      <c r="DB37" s="146"/>
      <c r="DC37" s="146"/>
      <c r="DD37" s="145"/>
      <c r="DE37" s="146"/>
      <c r="DF37" s="143"/>
      <c r="DG37" s="145"/>
      <c r="DH37" s="146"/>
      <c r="DI37" s="146"/>
      <c r="DJ37" s="145"/>
      <c r="DK37" s="146"/>
      <c r="DL37" s="143"/>
      <c r="DM37" s="145"/>
      <c r="DN37" s="146"/>
      <c r="DO37" s="146"/>
      <c r="DP37" s="145"/>
      <c r="DQ37" s="146"/>
      <c r="DR37" s="143"/>
      <c r="DS37" s="145"/>
      <c r="DT37" s="146"/>
      <c r="DU37" s="146"/>
      <c r="DV37" s="145"/>
      <c r="DW37" s="146"/>
      <c r="DX37" s="143"/>
      <c r="DY37" s="145"/>
      <c r="DZ37" s="146"/>
      <c r="EA37" s="146"/>
      <c r="EB37" s="145"/>
      <c r="EC37" s="146"/>
      <c r="ED37" s="143"/>
      <c r="EE37" s="145"/>
      <c r="EF37" s="146"/>
      <c r="EG37" s="146"/>
      <c r="EH37" s="145"/>
      <c r="EI37" s="146"/>
      <c r="EJ37" s="143"/>
      <c r="EK37" s="145"/>
      <c r="EL37" s="146"/>
      <c r="EM37" s="146"/>
      <c r="EN37" s="145"/>
      <c r="EO37" s="146"/>
      <c r="EP37" s="143"/>
      <c r="EQ37" s="145"/>
      <c r="ER37" s="146"/>
      <c r="ES37" s="146"/>
      <c r="ET37" s="145"/>
      <c r="EU37" s="146"/>
      <c r="EV37" s="143"/>
      <c r="EW37" s="147">
        <f t="shared" ref="EW37:EW47" si="9">SUM(EX37:EZ37)</f>
        <v>17</v>
      </c>
      <c r="EX37" s="142">
        <f t="shared" ref="EX37:EX47" si="10">COUNTIF($C37:$AF37,"1") + COUNTIF($AG37:$DL37,"1")</f>
        <v>8</v>
      </c>
      <c r="EY37" s="142">
        <f t="shared" ref="EY37:EY47" si="11">COUNTIF($C37:$AF37,"½") + COUNTIF($AG37:$DL37,"½")</f>
        <v>8</v>
      </c>
      <c r="EZ37" s="142">
        <f t="shared" ref="EZ37:EZ47" si="12">COUNTIF($C37:$AF37,"0") + COUNTIF($AG37:$DL37,"0")</f>
        <v>1</v>
      </c>
      <c r="FA37" s="148">
        <f t="shared" ref="FA37:FA47" si="13">(($EX37+(0.5*$EY37))/$EW37)</f>
        <v>0.70588235294117652</v>
      </c>
      <c r="FB37" s="149">
        <f t="shared" ref="FB37:FB47" si="14">IF(COUNTA(C37:G37)&gt;0,1,0)+IF(COUNTA(H37:L37)&gt;0,1,0)+IF(COUNTA(M37:Q37)&gt;0,1,0)+IF(COUNTA(R37:V37)&gt;0,1,0)+IF(COUNTA(W37:AA37)&gt;0,1,0)+IF(COUNTA(AB37:AF37)&gt;0,1,0)+IF(COUNTA(AG37:AK37)&gt;0,1,0)+IF(COUNTA(AL37:AP37)&gt;0,1,0)+IF(COUNTA(AQ37:AU37)&gt;0,1,0)+IF(COUNTA(AV37:AZ37)&gt;0,1,0)+IF(COUNTA(BA37:BE37)&gt;0,1,0)+IF(COUNTA(BF37:BJ37)&gt;0,1,0)+IF(COUNTA(BK37:BP37)&gt;0,1,0)+IF(COUNTA(BQ37:BV37)&gt;0,1,0)+IF(COUNTA(BW37:CB37)&gt;0,1,0)+IF(COUNTA(CC37:CH37)&gt;0,1,0)+IF(COUNTA(CI37:CN37)&gt;0,1,0)+IF(COUNTA(CO37:CT37)&gt;0,1,0)+IF(COUNTA(CU37:CZ37)&gt;0,1,0)+IF(COUNTA(DA37:DF37)&gt;0,1,0)+IF(COUNTA(DG37:DL37)&gt;0,1,0)</f>
        <v>5</v>
      </c>
      <c r="GK37" s="151"/>
      <c r="GL37" s="151"/>
      <c r="GM37" s="152"/>
      <c r="GN37" s="152"/>
      <c r="GO37" s="152"/>
      <c r="GP37" s="152"/>
      <c r="GQ37" s="152"/>
      <c r="GR37" s="152"/>
      <c r="GS37" s="152"/>
      <c r="GT37" s="152"/>
      <c r="GU37" s="152"/>
      <c r="GV37" s="152"/>
      <c r="GW37" s="152"/>
      <c r="GX37" s="152"/>
      <c r="GY37" s="152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  <c r="HO37" s="153"/>
      <c r="HP37" s="153"/>
      <c r="HQ37" s="153"/>
      <c r="HR37" s="153"/>
      <c r="HS37" s="153"/>
      <c r="HT37" s="153"/>
      <c r="HU37" s="153"/>
      <c r="HV37" s="153"/>
      <c r="HW37" s="153"/>
      <c r="HX37" s="153"/>
      <c r="HY37" s="153"/>
      <c r="HZ37" s="153"/>
      <c r="IA37" s="153"/>
      <c r="IB37" s="153"/>
      <c r="IC37" s="153"/>
      <c r="ID37" s="153"/>
      <c r="IE37" s="153"/>
      <c r="IF37" s="153"/>
      <c r="IG37" s="153"/>
      <c r="IH37" s="153"/>
      <c r="II37" s="153"/>
      <c r="IJ37" s="153"/>
      <c r="IK37" s="153"/>
      <c r="IL37" s="153"/>
      <c r="IM37" s="153"/>
      <c r="IN37" s="153"/>
      <c r="IO37" s="153"/>
      <c r="IP37" s="153"/>
      <c r="IQ37" s="153"/>
      <c r="IR37" s="153"/>
      <c r="IS37" s="153"/>
      <c r="IT37" s="153"/>
    </row>
    <row r="38" spans="1:254" s="150" customFormat="1" x14ac:dyDescent="0.15">
      <c r="A38" s="15">
        <f t="shared" si="8"/>
        <v>2</v>
      </c>
      <c r="B38" s="141" t="s">
        <v>94</v>
      </c>
      <c r="C38" s="142"/>
      <c r="D38" s="142"/>
      <c r="E38" s="142"/>
      <c r="F38" s="142"/>
      <c r="G38" s="143"/>
      <c r="H38" s="142"/>
      <c r="I38" s="142"/>
      <c r="J38" s="142"/>
      <c r="K38" s="142"/>
      <c r="L38" s="143"/>
      <c r="M38" s="142"/>
      <c r="N38" s="142"/>
      <c r="O38" s="142"/>
      <c r="P38" s="142"/>
      <c r="Q38" s="143"/>
      <c r="R38" s="142"/>
      <c r="S38" s="142"/>
      <c r="T38" s="142"/>
      <c r="U38" s="142"/>
      <c r="V38" s="143"/>
      <c r="W38" s="142"/>
      <c r="X38" s="142"/>
      <c r="Y38" s="142"/>
      <c r="Z38" s="142"/>
      <c r="AA38" s="143"/>
      <c r="AB38" s="142"/>
      <c r="AC38" s="142"/>
      <c r="AD38" s="142"/>
      <c r="AE38" s="142"/>
      <c r="AF38" s="143"/>
      <c r="AG38" s="142"/>
      <c r="AH38" s="142"/>
      <c r="AI38" s="142"/>
      <c r="AJ38" s="142"/>
      <c r="AK38" s="143"/>
      <c r="AL38" s="142"/>
      <c r="AM38" s="142"/>
      <c r="AN38" s="142"/>
      <c r="AO38" s="142"/>
      <c r="AP38" s="143"/>
      <c r="AQ38" s="145"/>
      <c r="AR38" s="145"/>
      <c r="AS38" s="145"/>
      <c r="AT38" s="145"/>
      <c r="AU38" s="143"/>
      <c r="AV38" s="146"/>
      <c r="AW38" s="145"/>
      <c r="AX38" s="145"/>
      <c r="AY38" s="145"/>
      <c r="AZ38" s="143"/>
      <c r="BA38" s="146"/>
      <c r="BB38" s="145"/>
      <c r="BC38" s="145"/>
      <c r="BD38" s="145"/>
      <c r="BE38" s="143"/>
      <c r="BF38" s="146"/>
      <c r="BG38" s="145"/>
      <c r="BH38" s="145"/>
      <c r="BI38" s="145"/>
      <c r="BJ38" s="143"/>
      <c r="BK38" s="145"/>
      <c r="BL38" s="146">
        <v>1</v>
      </c>
      <c r="BM38" s="145">
        <v>1</v>
      </c>
      <c r="BN38" s="145">
        <v>1</v>
      </c>
      <c r="BO38" s="145"/>
      <c r="BP38" s="143">
        <v>1</v>
      </c>
      <c r="BQ38" s="145"/>
      <c r="BR38" s="146"/>
      <c r="BS38" s="145">
        <v>1</v>
      </c>
      <c r="BT38" s="145">
        <v>1</v>
      </c>
      <c r="BU38" s="145"/>
      <c r="BV38" s="143"/>
      <c r="BW38" s="145"/>
      <c r="BX38" s="146"/>
      <c r="BY38" s="145"/>
      <c r="BZ38" s="145"/>
      <c r="CA38" s="145"/>
      <c r="CB38" s="143"/>
      <c r="CC38" s="145"/>
      <c r="CD38" s="146">
        <v>1</v>
      </c>
      <c r="CE38" s="145">
        <v>0</v>
      </c>
      <c r="CF38" s="145" t="s">
        <v>57</v>
      </c>
      <c r="CG38" s="145"/>
      <c r="CH38" s="143"/>
      <c r="CI38" s="145"/>
      <c r="CJ38" s="146"/>
      <c r="CK38" s="145">
        <v>0</v>
      </c>
      <c r="CL38" s="145"/>
      <c r="CM38" s="145"/>
      <c r="CN38" s="143"/>
      <c r="CO38" s="145"/>
      <c r="CP38" s="146">
        <v>1</v>
      </c>
      <c r="CQ38" s="145"/>
      <c r="CR38" s="146" t="s">
        <v>57</v>
      </c>
      <c r="CS38" s="145">
        <v>1</v>
      </c>
      <c r="CT38" s="143"/>
      <c r="CU38" s="145"/>
      <c r="CV38" s="146"/>
      <c r="CW38" s="145"/>
      <c r="CX38" s="146"/>
      <c r="CY38" s="145"/>
      <c r="CZ38" s="143"/>
      <c r="DA38" s="145"/>
      <c r="DB38" s="146"/>
      <c r="DC38" s="145"/>
      <c r="DD38" s="146"/>
      <c r="DE38" s="145"/>
      <c r="DF38" s="143"/>
      <c r="DG38" s="145"/>
      <c r="DH38" s="146"/>
      <c r="DI38" s="145"/>
      <c r="DJ38" s="146"/>
      <c r="DK38" s="145"/>
      <c r="DL38" s="143"/>
      <c r="DM38" s="145"/>
      <c r="DN38" s="146"/>
      <c r="DO38" s="145"/>
      <c r="DP38" s="146"/>
      <c r="DQ38" s="145"/>
      <c r="DR38" s="143"/>
      <c r="DS38" s="145"/>
      <c r="DT38" s="146"/>
      <c r="DU38" s="145"/>
      <c r="DV38" s="146"/>
      <c r="DW38" s="145"/>
      <c r="DX38" s="143"/>
      <c r="DY38" s="145"/>
      <c r="DZ38" s="146"/>
      <c r="EA38" s="145"/>
      <c r="EB38" s="146"/>
      <c r="EC38" s="145"/>
      <c r="ED38" s="143"/>
      <c r="EE38" s="145"/>
      <c r="EF38" s="146"/>
      <c r="EG38" s="145"/>
      <c r="EH38" s="146"/>
      <c r="EI38" s="145"/>
      <c r="EJ38" s="143"/>
      <c r="EK38" s="145"/>
      <c r="EL38" s="146"/>
      <c r="EM38" s="145"/>
      <c r="EN38" s="146"/>
      <c r="EO38" s="145"/>
      <c r="EP38" s="143"/>
      <c r="EQ38" s="145"/>
      <c r="ER38" s="146"/>
      <c r="ES38" s="145"/>
      <c r="ET38" s="146"/>
      <c r="EU38" s="145"/>
      <c r="EV38" s="143"/>
      <c r="EW38" s="147">
        <f t="shared" si="9"/>
        <v>13</v>
      </c>
      <c r="EX38" s="142">
        <f t="shared" si="10"/>
        <v>9</v>
      </c>
      <c r="EY38" s="142">
        <f t="shared" si="11"/>
        <v>2</v>
      </c>
      <c r="EZ38" s="142">
        <f t="shared" si="12"/>
        <v>2</v>
      </c>
      <c r="FA38" s="148">
        <f t="shared" si="13"/>
        <v>0.76923076923076927</v>
      </c>
      <c r="FB38" s="149">
        <f t="shared" si="14"/>
        <v>5</v>
      </c>
      <c r="GK38" s="151"/>
      <c r="GL38" s="151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  <c r="HK38" s="153"/>
      <c r="HL38" s="153"/>
      <c r="HM38" s="153"/>
      <c r="HN38" s="153"/>
      <c r="HO38" s="153"/>
      <c r="HP38" s="153"/>
      <c r="HQ38" s="153"/>
      <c r="HR38" s="153"/>
      <c r="HS38" s="153"/>
      <c r="HT38" s="153"/>
      <c r="HU38" s="153"/>
      <c r="HV38" s="153"/>
      <c r="HW38" s="153"/>
      <c r="HX38" s="153"/>
      <c r="HY38" s="153"/>
      <c r="HZ38" s="153"/>
      <c r="IA38" s="153"/>
      <c r="IB38" s="153"/>
      <c r="IC38" s="153"/>
      <c r="ID38" s="153"/>
      <c r="IE38" s="153"/>
      <c r="IF38" s="153"/>
      <c r="IG38" s="153"/>
      <c r="IH38" s="153"/>
      <c r="II38" s="153"/>
      <c r="IJ38" s="153"/>
      <c r="IK38" s="153"/>
      <c r="IL38" s="153"/>
      <c r="IM38" s="153"/>
      <c r="IN38" s="153"/>
      <c r="IO38" s="153"/>
      <c r="IP38" s="153"/>
      <c r="IQ38" s="153"/>
      <c r="IR38" s="153"/>
      <c r="IS38" s="153"/>
      <c r="IT38" s="153"/>
    </row>
    <row r="39" spans="1:254" s="150" customFormat="1" x14ac:dyDescent="0.15">
      <c r="A39" s="15">
        <f t="shared" si="8"/>
        <v>3</v>
      </c>
      <c r="B39" s="141" t="s">
        <v>58</v>
      </c>
      <c r="C39" s="142"/>
      <c r="D39" s="142"/>
      <c r="E39" s="142"/>
      <c r="F39" s="142"/>
      <c r="G39" s="143"/>
      <c r="H39" s="142"/>
      <c r="I39" s="142"/>
      <c r="J39" s="142"/>
      <c r="K39" s="142"/>
      <c r="L39" s="143"/>
      <c r="M39" s="142"/>
      <c r="N39" s="142"/>
      <c r="O39" s="142"/>
      <c r="P39" s="142"/>
      <c r="Q39" s="143"/>
      <c r="R39" s="142"/>
      <c r="S39" s="142"/>
      <c r="T39" s="142"/>
      <c r="U39" s="142"/>
      <c r="V39" s="143"/>
      <c r="W39" s="142"/>
      <c r="X39" s="142"/>
      <c r="Y39" s="142"/>
      <c r="Z39" s="142"/>
      <c r="AA39" s="143"/>
      <c r="AB39" s="142"/>
      <c r="AC39" s="142"/>
      <c r="AD39" s="142"/>
      <c r="AE39" s="142"/>
      <c r="AF39" s="143"/>
      <c r="AG39" s="142"/>
      <c r="AH39" s="142"/>
      <c r="AI39" s="142"/>
      <c r="AJ39" s="142"/>
      <c r="AK39" s="143"/>
      <c r="AL39" s="142"/>
      <c r="AM39" s="142"/>
      <c r="AN39" s="142"/>
      <c r="AO39" s="142"/>
      <c r="AP39" s="143"/>
      <c r="AQ39" s="145"/>
      <c r="AR39" s="145"/>
      <c r="AS39" s="145"/>
      <c r="AT39" s="145"/>
      <c r="AU39" s="143"/>
      <c r="AV39" s="31"/>
      <c r="AW39" s="145"/>
      <c r="AX39" s="145"/>
      <c r="AY39" s="145"/>
      <c r="AZ39" s="143"/>
      <c r="BA39" s="31"/>
      <c r="BB39" s="145"/>
      <c r="BC39" s="145"/>
      <c r="BD39" s="145"/>
      <c r="BE39" s="143"/>
      <c r="BF39" s="31"/>
      <c r="BG39" s="145"/>
      <c r="BH39" s="145"/>
      <c r="BI39" s="145"/>
      <c r="BJ39" s="143"/>
      <c r="BK39" s="145"/>
      <c r="BL39" s="146">
        <v>1</v>
      </c>
      <c r="BM39" s="145"/>
      <c r="BN39" s="145"/>
      <c r="BO39" s="145"/>
      <c r="BP39" s="143">
        <v>1</v>
      </c>
      <c r="BQ39" s="145"/>
      <c r="BR39" s="145" t="s">
        <v>57</v>
      </c>
      <c r="BS39" s="145"/>
      <c r="BT39" s="145"/>
      <c r="BU39" s="145"/>
      <c r="BV39" s="143"/>
      <c r="BW39" s="145"/>
      <c r="BX39" s="146"/>
      <c r="BY39" s="145"/>
      <c r="BZ39" s="145"/>
      <c r="CA39" s="145"/>
      <c r="CB39" s="143"/>
      <c r="CC39" s="145"/>
      <c r="CD39" s="146">
        <v>1</v>
      </c>
      <c r="CE39" s="145"/>
      <c r="CF39" s="145"/>
      <c r="CG39" s="145">
        <v>1</v>
      </c>
      <c r="CH39" s="143"/>
      <c r="CI39" s="145"/>
      <c r="CJ39" s="146">
        <v>1</v>
      </c>
      <c r="CK39" s="145"/>
      <c r="CL39" s="145"/>
      <c r="CM39" s="145"/>
      <c r="CN39" s="143"/>
      <c r="CO39" s="145"/>
      <c r="CP39" s="146"/>
      <c r="CQ39" s="146" t="s">
        <v>57</v>
      </c>
      <c r="CR39" s="145"/>
      <c r="CS39" s="145"/>
      <c r="CT39" s="143"/>
      <c r="CU39" s="145"/>
      <c r="CV39" s="146"/>
      <c r="CW39" s="146"/>
      <c r="CX39" s="145"/>
      <c r="CY39" s="145"/>
      <c r="CZ39" s="143"/>
      <c r="DA39" s="145"/>
      <c r="DB39" s="146"/>
      <c r="DC39" s="146"/>
      <c r="DD39" s="145"/>
      <c r="DE39" s="145"/>
      <c r="DF39" s="143"/>
      <c r="DG39" s="145"/>
      <c r="DH39" s="146"/>
      <c r="DI39" s="146"/>
      <c r="DJ39" s="145"/>
      <c r="DK39" s="145"/>
      <c r="DL39" s="143"/>
      <c r="DM39" s="145"/>
      <c r="DN39" s="146"/>
      <c r="DO39" s="146"/>
      <c r="DP39" s="145"/>
      <c r="DQ39" s="145"/>
      <c r="DR39" s="143"/>
      <c r="DS39" s="145"/>
      <c r="DT39" s="146"/>
      <c r="DU39" s="146"/>
      <c r="DV39" s="145"/>
      <c r="DW39" s="145"/>
      <c r="DX39" s="143"/>
      <c r="DY39" s="145"/>
      <c r="DZ39" s="146"/>
      <c r="EA39" s="146"/>
      <c r="EB39" s="145"/>
      <c r="EC39" s="145"/>
      <c r="ED39" s="143"/>
      <c r="EE39" s="145"/>
      <c r="EF39" s="146"/>
      <c r="EG39" s="146"/>
      <c r="EH39" s="145"/>
      <c r="EI39" s="145"/>
      <c r="EJ39" s="143"/>
      <c r="EK39" s="145"/>
      <c r="EL39" s="146"/>
      <c r="EM39" s="146"/>
      <c r="EN39" s="145"/>
      <c r="EO39" s="145"/>
      <c r="EP39" s="143"/>
      <c r="EQ39" s="145"/>
      <c r="ER39" s="146"/>
      <c r="ES39" s="146"/>
      <c r="ET39" s="145"/>
      <c r="EU39" s="145"/>
      <c r="EV39" s="143"/>
      <c r="EW39" s="147">
        <f t="shared" si="9"/>
        <v>7</v>
      </c>
      <c r="EX39" s="142">
        <f t="shared" si="10"/>
        <v>5</v>
      </c>
      <c r="EY39" s="142">
        <f t="shared" si="11"/>
        <v>2</v>
      </c>
      <c r="EZ39" s="142">
        <f t="shared" si="12"/>
        <v>0</v>
      </c>
      <c r="FA39" s="148">
        <f t="shared" si="13"/>
        <v>0.8571428571428571</v>
      </c>
      <c r="FB39" s="149">
        <f t="shared" si="14"/>
        <v>5</v>
      </c>
      <c r="GK39" s="151"/>
      <c r="GL39" s="151"/>
      <c r="GM39" s="152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52"/>
      <c r="GY39" s="152"/>
      <c r="GZ39" s="153"/>
      <c r="HA39" s="153"/>
      <c r="HB39" s="153"/>
      <c r="HC39" s="153"/>
      <c r="HD39" s="153"/>
      <c r="HE39" s="153"/>
      <c r="HF39" s="153"/>
      <c r="HG39" s="153"/>
      <c r="HH39" s="153"/>
      <c r="HI39" s="153"/>
      <c r="HJ39" s="153"/>
      <c r="HK39" s="153"/>
      <c r="HL39" s="153"/>
      <c r="HM39" s="153"/>
      <c r="HN39" s="153"/>
      <c r="HO39" s="153"/>
      <c r="HP39" s="153"/>
      <c r="HQ39" s="153"/>
      <c r="HR39" s="153"/>
      <c r="HS39" s="153"/>
      <c r="HT39" s="153"/>
      <c r="HU39" s="153"/>
      <c r="HV39" s="153"/>
      <c r="HW39" s="153"/>
      <c r="HX39" s="153"/>
      <c r="HY39" s="153"/>
      <c r="HZ39" s="153"/>
      <c r="IA39" s="153"/>
      <c r="IB39" s="153"/>
      <c r="IC39" s="153"/>
      <c r="ID39" s="153"/>
      <c r="IE39" s="153"/>
      <c r="IF39" s="153"/>
      <c r="IG39" s="153"/>
      <c r="IH39" s="153"/>
      <c r="II39" s="153"/>
      <c r="IJ39" s="153"/>
      <c r="IK39" s="153"/>
      <c r="IL39" s="153"/>
      <c r="IM39" s="153"/>
      <c r="IN39" s="153"/>
      <c r="IO39" s="153"/>
      <c r="IP39" s="153"/>
      <c r="IQ39" s="153"/>
      <c r="IR39" s="153"/>
      <c r="IS39" s="153"/>
      <c r="IT39" s="153"/>
    </row>
    <row r="40" spans="1:254" s="150" customFormat="1" x14ac:dyDescent="0.15">
      <c r="A40" s="15">
        <f t="shared" si="8"/>
        <v>4</v>
      </c>
      <c r="B40" s="141" t="s">
        <v>95</v>
      </c>
      <c r="C40" s="142"/>
      <c r="D40" s="142"/>
      <c r="E40" s="142"/>
      <c r="F40" s="142"/>
      <c r="G40" s="143"/>
      <c r="H40" s="142"/>
      <c r="I40" s="142"/>
      <c r="J40" s="156"/>
      <c r="K40" s="142"/>
      <c r="L40" s="144"/>
      <c r="M40" s="142"/>
      <c r="N40" s="142"/>
      <c r="O40" s="142"/>
      <c r="P40" s="142"/>
      <c r="Q40" s="143"/>
      <c r="R40" s="142"/>
      <c r="S40" s="142"/>
      <c r="T40" s="142"/>
      <c r="U40" s="142"/>
      <c r="V40" s="143"/>
      <c r="W40" s="142"/>
      <c r="X40" s="142"/>
      <c r="Y40" s="142"/>
      <c r="Z40" s="142"/>
      <c r="AA40" s="144"/>
      <c r="AB40" s="142"/>
      <c r="AC40" s="142"/>
      <c r="AD40" s="142"/>
      <c r="AE40" s="142"/>
      <c r="AF40" s="143"/>
      <c r="AG40" s="142"/>
      <c r="AH40" s="142"/>
      <c r="AI40" s="142"/>
      <c r="AJ40" s="142"/>
      <c r="AK40" s="143"/>
      <c r="AL40" s="142"/>
      <c r="AM40" s="142"/>
      <c r="AN40" s="142"/>
      <c r="AO40" s="142"/>
      <c r="AP40" s="143"/>
      <c r="AQ40" s="145"/>
      <c r="AR40" s="145"/>
      <c r="AS40" s="145"/>
      <c r="AT40" s="145"/>
      <c r="AU40" s="143"/>
      <c r="AV40" s="145"/>
      <c r="AW40" s="145"/>
      <c r="AX40" s="145"/>
      <c r="AY40" s="145"/>
      <c r="AZ40" s="143"/>
      <c r="BA40" s="145"/>
      <c r="BB40" s="145"/>
      <c r="BC40" s="145"/>
      <c r="BD40" s="145"/>
      <c r="BE40" s="143"/>
      <c r="BF40" s="145"/>
      <c r="BG40" s="145"/>
      <c r="BH40" s="145"/>
      <c r="BI40" s="145"/>
      <c r="BJ40" s="143"/>
      <c r="BK40" s="145"/>
      <c r="BL40" s="145"/>
      <c r="BM40" s="145" t="s">
        <v>57</v>
      </c>
      <c r="BN40" s="145">
        <v>0</v>
      </c>
      <c r="BO40" s="145"/>
      <c r="BP40" s="143"/>
      <c r="BQ40" s="145"/>
      <c r="BR40" s="145"/>
      <c r="BS40" s="145"/>
      <c r="BT40" s="145" t="s">
        <v>57</v>
      </c>
      <c r="BU40" s="145">
        <v>1</v>
      </c>
      <c r="BV40" s="143"/>
      <c r="BW40" s="145"/>
      <c r="BX40" s="145"/>
      <c r="BY40" s="145"/>
      <c r="BZ40" s="145"/>
      <c r="CA40" s="145"/>
      <c r="CB40" s="143"/>
      <c r="CC40" s="145"/>
      <c r="CD40" s="145"/>
      <c r="CE40" s="145"/>
      <c r="CF40" s="145">
        <v>1</v>
      </c>
      <c r="CG40" s="145"/>
      <c r="CH40" s="143"/>
      <c r="CI40" s="145"/>
      <c r="CJ40" s="145"/>
      <c r="CK40" s="145"/>
      <c r="CL40" s="145"/>
      <c r="CM40" s="145"/>
      <c r="CN40" s="143"/>
      <c r="CO40" s="145"/>
      <c r="CP40" s="145"/>
      <c r="CQ40" s="145">
        <v>1</v>
      </c>
      <c r="CR40" s="145">
        <v>1</v>
      </c>
      <c r="CS40" s="145"/>
      <c r="CT40" s="143"/>
      <c r="CU40" s="145"/>
      <c r="CV40" s="145"/>
      <c r="CW40" s="145"/>
      <c r="CX40" s="145"/>
      <c r="CY40" s="145"/>
      <c r="CZ40" s="143"/>
      <c r="DA40" s="145"/>
      <c r="DB40" s="145"/>
      <c r="DC40" s="145"/>
      <c r="DD40" s="145"/>
      <c r="DE40" s="145"/>
      <c r="DF40" s="143"/>
      <c r="DG40" s="145"/>
      <c r="DH40" s="145"/>
      <c r="DI40" s="145"/>
      <c r="DJ40" s="145"/>
      <c r="DK40" s="145"/>
      <c r="DL40" s="143"/>
      <c r="DM40" s="145"/>
      <c r="DN40" s="145"/>
      <c r="DO40" s="145"/>
      <c r="DP40" s="145"/>
      <c r="DQ40" s="145"/>
      <c r="DR40" s="143"/>
      <c r="DS40" s="145"/>
      <c r="DT40" s="145"/>
      <c r="DU40" s="145"/>
      <c r="DV40" s="145"/>
      <c r="DW40" s="145"/>
      <c r="DX40" s="143"/>
      <c r="DY40" s="145"/>
      <c r="DZ40" s="145"/>
      <c r="EA40" s="145"/>
      <c r="EB40" s="145"/>
      <c r="EC40" s="145"/>
      <c r="ED40" s="143"/>
      <c r="EE40" s="145"/>
      <c r="EF40" s="145"/>
      <c r="EG40" s="145"/>
      <c r="EH40" s="145"/>
      <c r="EI40" s="145"/>
      <c r="EJ40" s="143"/>
      <c r="EK40" s="145"/>
      <c r="EL40" s="145"/>
      <c r="EM40" s="145"/>
      <c r="EN40" s="145"/>
      <c r="EO40" s="145"/>
      <c r="EP40" s="143"/>
      <c r="EQ40" s="145"/>
      <c r="ER40" s="145"/>
      <c r="ES40" s="145"/>
      <c r="ET40" s="145"/>
      <c r="EU40" s="145"/>
      <c r="EV40" s="143"/>
      <c r="EW40" s="147">
        <f t="shared" si="9"/>
        <v>7</v>
      </c>
      <c r="EX40" s="142">
        <f t="shared" si="10"/>
        <v>4</v>
      </c>
      <c r="EY40" s="142">
        <f t="shared" si="11"/>
        <v>2</v>
      </c>
      <c r="EZ40" s="142">
        <f t="shared" si="12"/>
        <v>1</v>
      </c>
      <c r="FA40" s="148">
        <f t="shared" si="13"/>
        <v>0.7142857142857143</v>
      </c>
      <c r="FB40" s="149">
        <f t="shared" si="14"/>
        <v>4</v>
      </c>
      <c r="GK40" s="151"/>
      <c r="GL40" s="151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  <c r="IP40" s="153"/>
      <c r="IQ40" s="153"/>
      <c r="IR40" s="153"/>
      <c r="IS40" s="153"/>
      <c r="IT40" s="153"/>
    </row>
    <row r="41" spans="1:254" s="150" customFormat="1" x14ac:dyDescent="0.15">
      <c r="A41" s="15">
        <f t="shared" si="8"/>
        <v>5</v>
      </c>
      <c r="B41" s="141" t="s">
        <v>65</v>
      </c>
      <c r="C41" s="142"/>
      <c r="D41" s="142"/>
      <c r="E41" s="142"/>
      <c r="F41" s="142"/>
      <c r="G41" s="143"/>
      <c r="H41" s="142"/>
      <c r="I41" s="142"/>
      <c r="J41" s="142"/>
      <c r="K41" s="142"/>
      <c r="L41" s="143"/>
      <c r="M41" s="142"/>
      <c r="N41" s="142"/>
      <c r="O41" s="142"/>
      <c r="P41" s="142"/>
      <c r="Q41" s="143"/>
      <c r="R41" s="142"/>
      <c r="S41" s="142"/>
      <c r="T41" s="142"/>
      <c r="U41" s="142"/>
      <c r="V41" s="143"/>
      <c r="W41" s="142"/>
      <c r="X41" s="142"/>
      <c r="Y41" s="142"/>
      <c r="Z41" s="142"/>
      <c r="AA41" s="143"/>
      <c r="AB41" s="142"/>
      <c r="AC41" s="142"/>
      <c r="AD41" s="142"/>
      <c r="AE41" s="142"/>
      <c r="AF41" s="143"/>
      <c r="AG41" s="142"/>
      <c r="AH41" s="142"/>
      <c r="AI41" s="142"/>
      <c r="AJ41" s="142"/>
      <c r="AK41" s="143"/>
      <c r="AL41" s="142"/>
      <c r="AM41" s="142"/>
      <c r="AN41" s="142"/>
      <c r="AO41" s="142"/>
      <c r="AP41" s="143"/>
      <c r="AQ41" s="145"/>
      <c r="AR41" s="145"/>
      <c r="AS41" s="145"/>
      <c r="AT41" s="145"/>
      <c r="AU41" s="143"/>
      <c r="AV41" s="145"/>
      <c r="AW41" s="145"/>
      <c r="AX41" s="145"/>
      <c r="AY41" s="145"/>
      <c r="AZ41" s="143"/>
      <c r="BA41" s="145"/>
      <c r="BB41" s="145"/>
      <c r="BC41" s="145"/>
      <c r="BD41" s="145"/>
      <c r="BE41" s="143"/>
      <c r="BF41" s="145"/>
      <c r="BG41" s="145"/>
      <c r="BH41" s="145"/>
      <c r="BI41" s="145"/>
      <c r="BJ41" s="143"/>
      <c r="BK41" s="145"/>
      <c r="BL41" s="145"/>
      <c r="BM41" s="145"/>
      <c r="BN41" s="145"/>
      <c r="BO41" s="145">
        <v>1</v>
      </c>
      <c r="BP41" s="143"/>
      <c r="BQ41" s="145"/>
      <c r="BR41" s="145">
        <v>0</v>
      </c>
      <c r="BS41" s="145"/>
      <c r="BT41" s="145"/>
      <c r="BU41" s="145">
        <v>0</v>
      </c>
      <c r="BV41" s="143"/>
      <c r="BW41" s="145"/>
      <c r="BX41" s="145"/>
      <c r="BY41" s="145"/>
      <c r="BZ41" s="145"/>
      <c r="CA41" s="145"/>
      <c r="CB41" s="143"/>
      <c r="CC41" s="145"/>
      <c r="CD41" s="145"/>
      <c r="CE41" s="145"/>
      <c r="CF41" s="145"/>
      <c r="CG41" s="145"/>
      <c r="CH41" s="143"/>
      <c r="CI41" s="145"/>
      <c r="CJ41" s="145">
        <v>0</v>
      </c>
      <c r="CK41" s="145">
        <v>0</v>
      </c>
      <c r="CL41" s="145"/>
      <c r="CM41" s="145"/>
      <c r="CN41" s="143"/>
      <c r="CO41" s="145"/>
      <c r="CP41" s="145">
        <v>0</v>
      </c>
      <c r="CQ41" s="145"/>
      <c r="CR41" s="145"/>
      <c r="CS41" s="145">
        <v>0</v>
      </c>
      <c r="CT41" s="143"/>
      <c r="CU41" s="145"/>
      <c r="CV41" s="145"/>
      <c r="CW41" s="145"/>
      <c r="CX41" s="145"/>
      <c r="CY41" s="145"/>
      <c r="CZ41" s="143"/>
      <c r="DA41" s="145"/>
      <c r="DB41" s="145"/>
      <c r="DC41" s="145"/>
      <c r="DD41" s="145"/>
      <c r="DE41" s="145"/>
      <c r="DF41" s="143"/>
      <c r="DG41" s="145"/>
      <c r="DH41" s="145"/>
      <c r="DI41" s="145"/>
      <c r="DJ41" s="145"/>
      <c r="DK41" s="145"/>
      <c r="DL41" s="143"/>
      <c r="DM41" s="145"/>
      <c r="DN41" s="145"/>
      <c r="DO41" s="145"/>
      <c r="DP41" s="145"/>
      <c r="DQ41" s="145"/>
      <c r="DR41" s="143"/>
      <c r="DS41" s="145"/>
      <c r="DT41" s="145"/>
      <c r="DU41" s="145"/>
      <c r="DV41" s="145"/>
      <c r="DW41" s="145"/>
      <c r="DX41" s="143"/>
      <c r="DY41" s="145"/>
      <c r="DZ41" s="145"/>
      <c r="EA41" s="145"/>
      <c r="EB41" s="145"/>
      <c r="EC41" s="145"/>
      <c r="ED41" s="143"/>
      <c r="EE41" s="145"/>
      <c r="EF41" s="145"/>
      <c r="EG41" s="145"/>
      <c r="EH41" s="145"/>
      <c r="EI41" s="145"/>
      <c r="EJ41" s="143"/>
      <c r="EK41" s="145"/>
      <c r="EL41" s="145"/>
      <c r="EM41" s="145"/>
      <c r="EN41" s="145"/>
      <c r="EO41" s="145"/>
      <c r="EP41" s="143"/>
      <c r="EQ41" s="145"/>
      <c r="ER41" s="145"/>
      <c r="ES41" s="145"/>
      <c r="ET41" s="145"/>
      <c r="EU41" s="145"/>
      <c r="EV41" s="143"/>
      <c r="EW41" s="147">
        <f t="shared" si="9"/>
        <v>7</v>
      </c>
      <c r="EX41" s="142">
        <f t="shared" si="10"/>
        <v>1</v>
      </c>
      <c r="EY41" s="142">
        <f t="shared" si="11"/>
        <v>0</v>
      </c>
      <c r="EZ41" s="142">
        <f t="shared" si="12"/>
        <v>6</v>
      </c>
      <c r="FA41" s="148">
        <f t="shared" si="13"/>
        <v>0.14285714285714285</v>
      </c>
      <c r="FB41" s="149">
        <f t="shared" si="14"/>
        <v>4</v>
      </c>
      <c r="GK41" s="151"/>
      <c r="GL41" s="151"/>
      <c r="GM41" s="152"/>
      <c r="GN41" s="152"/>
      <c r="GO41" s="152"/>
      <c r="GP41" s="152"/>
      <c r="GQ41" s="152"/>
      <c r="GR41" s="152"/>
      <c r="GS41" s="152"/>
      <c r="GT41" s="152"/>
      <c r="GU41" s="152"/>
      <c r="GV41" s="152"/>
      <c r="GW41" s="152"/>
      <c r="GX41" s="152"/>
      <c r="GY41" s="152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</row>
    <row r="42" spans="1:254" s="150" customFormat="1" x14ac:dyDescent="0.15">
      <c r="A42" s="15">
        <f t="shared" si="8"/>
        <v>6</v>
      </c>
      <c r="B42" s="141" t="s">
        <v>96</v>
      </c>
      <c r="C42" s="142"/>
      <c r="D42" s="142"/>
      <c r="E42" s="142"/>
      <c r="F42" s="142"/>
      <c r="G42" s="143"/>
      <c r="H42" s="142"/>
      <c r="I42" s="142"/>
      <c r="J42" s="142"/>
      <c r="K42" s="142"/>
      <c r="L42" s="143"/>
      <c r="M42" s="142"/>
      <c r="N42" s="142"/>
      <c r="O42" s="142"/>
      <c r="P42" s="142"/>
      <c r="Q42" s="143"/>
      <c r="R42" s="142"/>
      <c r="S42" s="142"/>
      <c r="T42" s="142"/>
      <c r="U42" s="142"/>
      <c r="V42" s="144"/>
      <c r="W42" s="142"/>
      <c r="X42" s="142"/>
      <c r="Y42" s="142"/>
      <c r="Z42" s="142"/>
      <c r="AA42" s="143"/>
      <c r="AB42" s="142"/>
      <c r="AC42" s="142"/>
      <c r="AD42" s="142"/>
      <c r="AE42" s="142"/>
      <c r="AF42" s="144"/>
      <c r="AG42" s="142"/>
      <c r="AH42" s="142"/>
      <c r="AI42" s="142"/>
      <c r="AJ42" s="142"/>
      <c r="AK42" s="143"/>
      <c r="AL42" s="142"/>
      <c r="AM42" s="142"/>
      <c r="AN42" s="142"/>
      <c r="AO42" s="142"/>
      <c r="AP42" s="143"/>
      <c r="AQ42" s="145"/>
      <c r="AR42" s="145"/>
      <c r="AS42" s="145"/>
      <c r="AT42" s="145"/>
      <c r="AU42" s="143"/>
      <c r="AV42" s="31"/>
      <c r="AW42" s="145"/>
      <c r="AX42" s="145"/>
      <c r="AY42" s="145"/>
      <c r="AZ42" s="143"/>
      <c r="BA42" s="31"/>
      <c r="BB42" s="145"/>
      <c r="BC42" s="145"/>
      <c r="BD42" s="145"/>
      <c r="BE42" s="143"/>
      <c r="BF42" s="31"/>
      <c r="BG42" s="145"/>
      <c r="BH42" s="145"/>
      <c r="BI42" s="145"/>
      <c r="BJ42" s="143"/>
      <c r="BK42" s="145"/>
      <c r="BL42" s="146">
        <v>1</v>
      </c>
      <c r="BM42" s="145" t="s">
        <v>57</v>
      </c>
      <c r="BN42" s="145">
        <v>1</v>
      </c>
      <c r="BO42" s="145">
        <v>1</v>
      </c>
      <c r="BP42" s="143" t="s">
        <v>57</v>
      </c>
      <c r="BQ42" s="145"/>
      <c r="BR42" s="146"/>
      <c r="BS42" s="145">
        <v>1</v>
      </c>
      <c r="BT42" s="145">
        <v>1</v>
      </c>
      <c r="BU42" s="145">
        <v>0</v>
      </c>
      <c r="BV42" s="143"/>
      <c r="BW42" s="145"/>
      <c r="BX42" s="146"/>
      <c r="BY42" s="145"/>
      <c r="BZ42" s="145"/>
      <c r="CA42" s="145"/>
      <c r="CB42" s="143"/>
      <c r="CC42" s="145"/>
      <c r="CD42" s="146">
        <v>1</v>
      </c>
      <c r="CE42" s="145">
        <v>1</v>
      </c>
      <c r="CF42" s="145" t="s">
        <v>57</v>
      </c>
      <c r="CG42" s="145"/>
      <c r="CH42" s="143">
        <v>0</v>
      </c>
      <c r="CI42" s="145"/>
      <c r="CJ42" s="146"/>
      <c r="CK42" s="145"/>
      <c r="CL42" s="145"/>
      <c r="CM42" s="145"/>
      <c r="CN42" s="143"/>
      <c r="CO42" s="145"/>
      <c r="CP42" s="146"/>
      <c r="CQ42" s="145"/>
      <c r="CR42" s="145"/>
      <c r="CS42" s="145"/>
      <c r="CT42" s="143"/>
      <c r="CU42" s="145"/>
      <c r="CV42" s="146"/>
      <c r="CW42" s="145"/>
      <c r="CX42" s="145"/>
      <c r="CY42" s="145"/>
      <c r="CZ42" s="143"/>
      <c r="DA42" s="145"/>
      <c r="DB42" s="146"/>
      <c r="DC42" s="145"/>
      <c r="DD42" s="145"/>
      <c r="DE42" s="145"/>
      <c r="DF42" s="143"/>
      <c r="DG42" s="145"/>
      <c r="DH42" s="146"/>
      <c r="DI42" s="145"/>
      <c r="DJ42" s="145"/>
      <c r="DK42" s="145"/>
      <c r="DL42" s="143"/>
      <c r="DM42" s="145"/>
      <c r="DN42" s="146"/>
      <c r="DO42" s="145"/>
      <c r="DP42" s="145"/>
      <c r="DQ42" s="145"/>
      <c r="DR42" s="143"/>
      <c r="DS42" s="145"/>
      <c r="DT42" s="146"/>
      <c r="DU42" s="145"/>
      <c r="DV42" s="145"/>
      <c r="DW42" s="145"/>
      <c r="DX42" s="143"/>
      <c r="DY42" s="145"/>
      <c r="DZ42" s="146"/>
      <c r="EA42" s="145"/>
      <c r="EB42" s="145"/>
      <c r="EC42" s="145"/>
      <c r="ED42" s="143"/>
      <c r="EE42" s="145"/>
      <c r="EF42" s="146"/>
      <c r="EG42" s="145"/>
      <c r="EH42" s="145"/>
      <c r="EI42" s="145"/>
      <c r="EJ42" s="143"/>
      <c r="EK42" s="145"/>
      <c r="EL42" s="146"/>
      <c r="EM42" s="145"/>
      <c r="EN42" s="145"/>
      <c r="EO42" s="145"/>
      <c r="EP42" s="143"/>
      <c r="EQ42" s="145"/>
      <c r="ER42" s="146"/>
      <c r="ES42" s="145"/>
      <c r="ET42" s="145"/>
      <c r="EU42" s="145"/>
      <c r="EV42" s="143"/>
      <c r="EW42" s="147">
        <f t="shared" si="9"/>
        <v>12</v>
      </c>
      <c r="EX42" s="142">
        <f t="shared" si="10"/>
        <v>7</v>
      </c>
      <c r="EY42" s="142">
        <f t="shared" si="11"/>
        <v>3</v>
      </c>
      <c r="EZ42" s="142">
        <f t="shared" si="12"/>
        <v>2</v>
      </c>
      <c r="FA42" s="148">
        <f t="shared" si="13"/>
        <v>0.70833333333333337</v>
      </c>
      <c r="FB42" s="149">
        <f t="shared" si="14"/>
        <v>3</v>
      </c>
      <c r="GK42" s="151"/>
      <c r="GL42" s="151"/>
      <c r="GM42" s="152"/>
      <c r="GN42" s="152"/>
      <c r="GO42" s="152"/>
      <c r="GP42" s="152"/>
      <c r="GQ42" s="152"/>
      <c r="GR42" s="152"/>
      <c r="GS42" s="152"/>
      <c r="GT42" s="152"/>
      <c r="GU42" s="152"/>
      <c r="GV42" s="152"/>
      <c r="GW42" s="152"/>
      <c r="GX42" s="152"/>
      <c r="GY42" s="152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  <c r="HO42" s="153"/>
      <c r="HP42" s="153"/>
      <c r="HQ42" s="153"/>
      <c r="HR42" s="153"/>
      <c r="HS42" s="153"/>
      <c r="HT42" s="153"/>
      <c r="HU42" s="153"/>
      <c r="HV42" s="153"/>
      <c r="HW42" s="153"/>
      <c r="HX42" s="153"/>
      <c r="HY42" s="153"/>
      <c r="HZ42" s="153"/>
      <c r="IA42" s="153"/>
      <c r="IB42" s="153"/>
      <c r="IC42" s="153"/>
      <c r="ID42" s="153"/>
      <c r="IE42" s="153"/>
      <c r="IF42" s="153"/>
      <c r="IG42" s="153"/>
      <c r="IH42" s="153"/>
      <c r="II42" s="153"/>
      <c r="IJ42" s="153"/>
      <c r="IK42" s="153"/>
      <c r="IL42" s="153"/>
      <c r="IM42" s="153"/>
      <c r="IN42" s="153"/>
      <c r="IO42" s="153"/>
      <c r="IP42" s="153"/>
      <c r="IQ42" s="153"/>
      <c r="IR42" s="153"/>
      <c r="IS42" s="153"/>
      <c r="IT42" s="153"/>
    </row>
    <row r="43" spans="1:254" s="150" customFormat="1" x14ac:dyDescent="0.15">
      <c r="A43" s="15">
        <f t="shared" si="8"/>
        <v>7</v>
      </c>
      <c r="B43" s="141" t="s">
        <v>97</v>
      </c>
      <c r="C43" s="142"/>
      <c r="D43" s="142"/>
      <c r="E43" s="142"/>
      <c r="F43" s="142"/>
      <c r="G43" s="144"/>
      <c r="H43" s="156"/>
      <c r="I43" s="142"/>
      <c r="J43" s="142"/>
      <c r="K43" s="142"/>
      <c r="L43" s="143"/>
      <c r="M43" s="142"/>
      <c r="N43" s="142"/>
      <c r="O43" s="142"/>
      <c r="P43" s="142"/>
      <c r="Q43" s="144"/>
      <c r="R43" s="142"/>
      <c r="S43" s="142"/>
      <c r="T43" s="142"/>
      <c r="U43" s="142"/>
      <c r="V43" s="143"/>
      <c r="W43" s="142"/>
      <c r="X43" s="142"/>
      <c r="Y43" s="142"/>
      <c r="Z43" s="142"/>
      <c r="AA43" s="143"/>
      <c r="AB43" s="142"/>
      <c r="AC43" s="142"/>
      <c r="AD43" s="142"/>
      <c r="AE43" s="142"/>
      <c r="AF43" s="143"/>
      <c r="AG43" s="142"/>
      <c r="AH43" s="142"/>
      <c r="AI43" s="142"/>
      <c r="AJ43" s="142"/>
      <c r="AK43" s="143"/>
      <c r="AL43" s="142"/>
      <c r="AM43" s="142"/>
      <c r="AN43" s="142"/>
      <c r="AO43" s="142"/>
      <c r="AP43" s="143"/>
      <c r="AQ43" s="145"/>
      <c r="AR43" s="145"/>
      <c r="AS43" s="145"/>
      <c r="AT43" s="145"/>
      <c r="AU43" s="143"/>
      <c r="AV43" s="145"/>
      <c r="AW43" s="145"/>
      <c r="AX43" s="145"/>
      <c r="AY43" s="145"/>
      <c r="AZ43" s="143"/>
      <c r="BA43" s="145"/>
      <c r="BB43" s="145"/>
      <c r="BC43" s="145"/>
      <c r="BD43" s="145"/>
      <c r="BE43" s="143"/>
      <c r="BF43" s="145"/>
      <c r="BG43" s="145"/>
      <c r="BH43" s="145"/>
      <c r="BI43" s="145"/>
      <c r="BJ43" s="143"/>
      <c r="BK43" s="145"/>
      <c r="BL43" s="145"/>
      <c r="BM43" s="145">
        <v>1</v>
      </c>
      <c r="BN43" s="145"/>
      <c r="BO43" s="145">
        <v>1</v>
      </c>
      <c r="BP43" s="143"/>
      <c r="BQ43" s="145"/>
      <c r="BR43" s="145"/>
      <c r="BS43" s="145">
        <v>1</v>
      </c>
      <c r="BT43" s="145"/>
      <c r="BU43" s="145"/>
      <c r="BV43" s="143"/>
      <c r="BW43" s="145"/>
      <c r="BX43" s="145"/>
      <c r="BY43" s="145"/>
      <c r="BZ43" s="145"/>
      <c r="CA43" s="145"/>
      <c r="CB43" s="143"/>
      <c r="CC43" s="145"/>
      <c r="CD43" s="145">
        <v>1</v>
      </c>
      <c r="CE43" s="145" t="s">
        <v>57</v>
      </c>
      <c r="CF43" s="145"/>
      <c r="CG43" s="145">
        <v>1</v>
      </c>
      <c r="CH43" s="143">
        <v>0</v>
      </c>
      <c r="CI43" s="145"/>
      <c r="CJ43" s="145"/>
      <c r="CK43" s="145"/>
      <c r="CL43" s="145"/>
      <c r="CM43" s="145"/>
      <c r="CN43" s="143"/>
      <c r="CO43" s="145"/>
      <c r="CP43" s="145"/>
      <c r="CQ43" s="145"/>
      <c r="CR43" s="145"/>
      <c r="CS43" s="145"/>
      <c r="CT43" s="143"/>
      <c r="CU43" s="145"/>
      <c r="CV43" s="145"/>
      <c r="CW43" s="145"/>
      <c r="CX43" s="145"/>
      <c r="CY43" s="145"/>
      <c r="CZ43" s="143"/>
      <c r="DA43" s="145"/>
      <c r="DB43" s="145"/>
      <c r="DC43" s="145"/>
      <c r="DD43" s="145"/>
      <c r="DE43" s="145"/>
      <c r="DF43" s="143"/>
      <c r="DG43" s="145"/>
      <c r="DH43" s="145"/>
      <c r="DI43" s="145"/>
      <c r="DJ43" s="145"/>
      <c r="DK43" s="145"/>
      <c r="DL43" s="143"/>
      <c r="DM43" s="145"/>
      <c r="DN43" s="145"/>
      <c r="DO43" s="145"/>
      <c r="DP43" s="145"/>
      <c r="DQ43" s="145"/>
      <c r="DR43" s="143"/>
      <c r="DS43" s="145"/>
      <c r="DT43" s="145"/>
      <c r="DU43" s="145"/>
      <c r="DV43" s="145"/>
      <c r="DW43" s="145"/>
      <c r="DX43" s="143"/>
      <c r="DY43" s="145"/>
      <c r="DZ43" s="145"/>
      <c r="EA43" s="145"/>
      <c r="EB43" s="145"/>
      <c r="EC43" s="145"/>
      <c r="ED43" s="143"/>
      <c r="EE43" s="145"/>
      <c r="EF43" s="145"/>
      <c r="EG43" s="145"/>
      <c r="EH43" s="145"/>
      <c r="EI43" s="145"/>
      <c r="EJ43" s="143"/>
      <c r="EK43" s="145"/>
      <c r="EL43" s="145"/>
      <c r="EM43" s="145"/>
      <c r="EN43" s="145"/>
      <c r="EO43" s="145"/>
      <c r="EP43" s="143"/>
      <c r="EQ43" s="145"/>
      <c r="ER43" s="145"/>
      <c r="ES43" s="145"/>
      <c r="ET43" s="145"/>
      <c r="EU43" s="145"/>
      <c r="EV43" s="143"/>
      <c r="EW43" s="147">
        <f t="shared" si="9"/>
        <v>7</v>
      </c>
      <c r="EX43" s="142">
        <f t="shared" si="10"/>
        <v>5</v>
      </c>
      <c r="EY43" s="142">
        <f t="shared" si="11"/>
        <v>1</v>
      </c>
      <c r="EZ43" s="142">
        <f t="shared" si="12"/>
        <v>1</v>
      </c>
      <c r="FA43" s="148">
        <f t="shared" si="13"/>
        <v>0.7857142857142857</v>
      </c>
      <c r="FB43" s="149">
        <f t="shared" si="14"/>
        <v>3</v>
      </c>
      <c r="GK43" s="151"/>
      <c r="GL43" s="151"/>
      <c r="GM43" s="152"/>
      <c r="GN43" s="152"/>
      <c r="GO43" s="152"/>
      <c r="GP43" s="152"/>
      <c r="GQ43" s="152"/>
      <c r="GR43" s="152"/>
      <c r="GS43" s="152"/>
      <c r="GT43" s="152"/>
      <c r="GU43" s="152"/>
      <c r="GV43" s="152"/>
      <c r="GW43" s="152"/>
      <c r="GX43" s="152"/>
      <c r="GY43" s="152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  <c r="HN43" s="153"/>
      <c r="HO43" s="153"/>
      <c r="HP43" s="153"/>
      <c r="HQ43" s="153"/>
      <c r="HR43" s="153"/>
      <c r="HS43" s="153"/>
      <c r="HT43" s="153"/>
      <c r="HU43" s="153"/>
      <c r="HV43" s="153"/>
      <c r="HW43" s="153"/>
      <c r="HX43" s="153"/>
      <c r="HY43" s="153"/>
      <c r="HZ43" s="153"/>
      <c r="IA43" s="153"/>
      <c r="IB43" s="153"/>
      <c r="IC43" s="153"/>
      <c r="ID43" s="153"/>
      <c r="IE43" s="153"/>
      <c r="IF43" s="153"/>
      <c r="IG43" s="153"/>
      <c r="IH43" s="153"/>
      <c r="II43" s="153"/>
      <c r="IJ43" s="153"/>
      <c r="IK43" s="153"/>
      <c r="IL43" s="153"/>
      <c r="IM43" s="153"/>
      <c r="IN43" s="153"/>
      <c r="IO43" s="153"/>
      <c r="IP43" s="153"/>
      <c r="IQ43" s="153"/>
      <c r="IR43" s="153"/>
      <c r="IS43" s="153"/>
      <c r="IT43" s="153"/>
    </row>
    <row r="44" spans="1:254" s="150" customFormat="1" x14ac:dyDescent="0.15">
      <c r="A44" s="15">
        <f t="shared" si="8"/>
        <v>8</v>
      </c>
      <c r="B44" s="141" t="s">
        <v>98</v>
      </c>
      <c r="C44" s="142"/>
      <c r="D44" s="142"/>
      <c r="E44" s="142"/>
      <c r="F44" s="142"/>
      <c r="G44" s="143"/>
      <c r="H44" s="142"/>
      <c r="I44" s="142"/>
      <c r="J44" s="142"/>
      <c r="K44" s="142"/>
      <c r="L44" s="143"/>
      <c r="M44" s="142"/>
      <c r="N44" s="142"/>
      <c r="O44" s="142"/>
      <c r="P44" s="142"/>
      <c r="Q44" s="143"/>
      <c r="R44" s="142"/>
      <c r="S44" s="142"/>
      <c r="T44" s="142"/>
      <c r="U44" s="142"/>
      <c r="V44" s="143"/>
      <c r="W44" s="142"/>
      <c r="X44" s="142"/>
      <c r="Y44" s="142"/>
      <c r="Z44" s="142"/>
      <c r="AA44" s="143"/>
      <c r="AB44" s="142"/>
      <c r="AC44" s="142"/>
      <c r="AD44" s="142"/>
      <c r="AE44" s="142"/>
      <c r="AF44" s="143"/>
      <c r="AG44" s="142"/>
      <c r="AH44" s="142"/>
      <c r="AI44" s="142"/>
      <c r="AJ44" s="142"/>
      <c r="AK44" s="143"/>
      <c r="AL44" s="142"/>
      <c r="AM44" s="142"/>
      <c r="AN44" s="142"/>
      <c r="AO44" s="142"/>
      <c r="AP44" s="143"/>
      <c r="AQ44" s="145"/>
      <c r="AR44" s="145"/>
      <c r="AS44" s="145"/>
      <c r="AT44" s="145"/>
      <c r="AU44" s="143"/>
      <c r="AV44" s="145"/>
      <c r="AW44" s="145"/>
      <c r="AX44" s="145"/>
      <c r="AY44" s="145"/>
      <c r="AZ44" s="143"/>
      <c r="BA44" s="145"/>
      <c r="BB44" s="145"/>
      <c r="BC44" s="145"/>
      <c r="BD44" s="145"/>
      <c r="BE44" s="143"/>
      <c r="BF44" s="145"/>
      <c r="BG44" s="145"/>
      <c r="BH44" s="145"/>
      <c r="BI44" s="145"/>
      <c r="BJ44" s="143"/>
      <c r="BK44" s="145"/>
      <c r="BL44" s="145"/>
      <c r="BM44" s="145"/>
      <c r="BN44" s="145"/>
      <c r="BO44" s="145"/>
      <c r="BP44" s="143"/>
      <c r="BQ44" s="145"/>
      <c r="BR44" s="145"/>
      <c r="BS44" s="145"/>
      <c r="BT44" s="145"/>
      <c r="BU44" s="145"/>
      <c r="BV44" s="143"/>
      <c r="BW44" s="145"/>
      <c r="BX44" s="145"/>
      <c r="BY44" s="145"/>
      <c r="BZ44" s="145"/>
      <c r="CA44" s="145"/>
      <c r="CB44" s="143"/>
      <c r="CC44" s="145"/>
      <c r="CD44" s="145"/>
      <c r="CE44" s="145">
        <v>1</v>
      </c>
      <c r="CF44" s="145"/>
      <c r="CG44" s="145">
        <v>1</v>
      </c>
      <c r="CH44" s="143" t="s">
        <v>57</v>
      </c>
      <c r="CI44" s="145"/>
      <c r="CJ44" s="145">
        <v>1</v>
      </c>
      <c r="CK44" s="145">
        <v>1</v>
      </c>
      <c r="CL44" s="145"/>
      <c r="CM44" s="145"/>
      <c r="CN44" s="143"/>
      <c r="CO44" s="145"/>
      <c r="CP44" s="145"/>
      <c r="CQ44" s="145"/>
      <c r="CR44" s="145"/>
      <c r="CS44" s="145"/>
      <c r="CT44" s="143"/>
      <c r="CU44" s="145"/>
      <c r="CV44" s="145"/>
      <c r="CW44" s="145"/>
      <c r="CX44" s="145"/>
      <c r="CY44" s="145"/>
      <c r="CZ44" s="143"/>
      <c r="DA44" s="145"/>
      <c r="DB44" s="145"/>
      <c r="DC44" s="145"/>
      <c r="DD44" s="145"/>
      <c r="DE44" s="145"/>
      <c r="DF44" s="143"/>
      <c r="DG44" s="145"/>
      <c r="DH44" s="145"/>
      <c r="DI44" s="145"/>
      <c r="DJ44" s="145"/>
      <c r="DK44" s="145"/>
      <c r="DL44" s="143"/>
      <c r="DM44" s="145"/>
      <c r="DN44" s="145"/>
      <c r="DO44" s="145"/>
      <c r="DP44" s="145"/>
      <c r="DQ44" s="145"/>
      <c r="DR44" s="143"/>
      <c r="DS44" s="145"/>
      <c r="DT44" s="145"/>
      <c r="DU44" s="145"/>
      <c r="DV44" s="145"/>
      <c r="DW44" s="145"/>
      <c r="DX44" s="143"/>
      <c r="DY44" s="145"/>
      <c r="DZ44" s="145"/>
      <c r="EA44" s="145"/>
      <c r="EB44" s="145"/>
      <c r="EC44" s="145"/>
      <c r="ED44" s="143"/>
      <c r="EE44" s="145"/>
      <c r="EF44" s="145"/>
      <c r="EG44" s="145"/>
      <c r="EH44" s="145"/>
      <c r="EI44" s="145"/>
      <c r="EJ44" s="143"/>
      <c r="EK44" s="145"/>
      <c r="EL44" s="145"/>
      <c r="EM44" s="145"/>
      <c r="EN44" s="145"/>
      <c r="EO44" s="145"/>
      <c r="EP44" s="143"/>
      <c r="EQ44" s="145"/>
      <c r="ER44" s="145"/>
      <c r="ES44" s="145"/>
      <c r="ET44" s="145"/>
      <c r="EU44" s="145"/>
      <c r="EV44" s="143"/>
      <c r="EW44" s="147">
        <f t="shared" si="9"/>
        <v>5</v>
      </c>
      <c r="EX44" s="142">
        <f t="shared" si="10"/>
        <v>4</v>
      </c>
      <c r="EY44" s="142">
        <f t="shared" si="11"/>
        <v>1</v>
      </c>
      <c r="EZ44" s="142">
        <f t="shared" si="12"/>
        <v>0</v>
      </c>
      <c r="FA44" s="154">
        <f t="shared" si="13"/>
        <v>0.9</v>
      </c>
      <c r="FB44" s="149">
        <f t="shared" si="14"/>
        <v>2</v>
      </c>
      <c r="GK44" s="151"/>
      <c r="GL44" s="151"/>
      <c r="GM44" s="152"/>
      <c r="GN44" s="152"/>
      <c r="GO44" s="152"/>
      <c r="GP44" s="152"/>
      <c r="GQ44" s="152"/>
      <c r="GR44" s="152"/>
      <c r="GS44" s="152"/>
      <c r="GT44" s="152"/>
      <c r="GU44" s="152"/>
      <c r="GV44" s="152"/>
      <c r="GW44" s="152"/>
      <c r="GX44" s="152"/>
      <c r="GY44" s="152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  <c r="HN44" s="153"/>
      <c r="HO44" s="153"/>
      <c r="HP44" s="153"/>
      <c r="HQ44" s="153"/>
      <c r="HR44" s="153"/>
      <c r="HS44" s="153"/>
      <c r="HT44" s="153"/>
      <c r="HU44" s="153"/>
      <c r="HV44" s="153"/>
      <c r="HW44" s="153"/>
      <c r="HX44" s="153"/>
      <c r="HY44" s="153"/>
      <c r="HZ44" s="153"/>
      <c r="IA44" s="153"/>
      <c r="IB44" s="153"/>
      <c r="IC44" s="153"/>
      <c r="ID44" s="153"/>
      <c r="IE44" s="153"/>
      <c r="IF44" s="153"/>
      <c r="IG44" s="153"/>
      <c r="IH44" s="153"/>
      <c r="II44" s="153"/>
      <c r="IJ44" s="153"/>
      <c r="IK44" s="153"/>
      <c r="IL44" s="153"/>
      <c r="IM44" s="153"/>
      <c r="IN44" s="153"/>
      <c r="IO44" s="153"/>
      <c r="IP44" s="153"/>
      <c r="IQ44" s="153"/>
      <c r="IR44" s="153"/>
      <c r="IS44" s="153"/>
      <c r="IT44" s="153"/>
    </row>
    <row r="45" spans="1:254" s="150" customFormat="1" x14ac:dyDescent="0.15">
      <c r="A45" s="15">
        <f t="shared" si="8"/>
        <v>9</v>
      </c>
      <c r="B45" s="141" t="s">
        <v>100</v>
      </c>
      <c r="C45" s="142"/>
      <c r="D45" s="142"/>
      <c r="E45" s="142"/>
      <c r="F45" s="142"/>
      <c r="G45" s="143"/>
      <c r="H45" s="142"/>
      <c r="I45" s="142"/>
      <c r="J45" s="142"/>
      <c r="K45" s="142"/>
      <c r="L45" s="143"/>
      <c r="M45" s="142"/>
      <c r="N45" s="142"/>
      <c r="O45" s="142"/>
      <c r="P45" s="142"/>
      <c r="Q45" s="143"/>
      <c r="R45" s="142"/>
      <c r="S45" s="142"/>
      <c r="T45" s="142"/>
      <c r="U45" s="142"/>
      <c r="V45" s="143"/>
      <c r="W45" s="142"/>
      <c r="X45" s="142"/>
      <c r="Y45" s="142"/>
      <c r="Z45" s="142"/>
      <c r="AA45" s="143"/>
      <c r="AB45" s="142"/>
      <c r="AC45" s="142"/>
      <c r="AD45" s="142"/>
      <c r="AE45" s="142"/>
      <c r="AF45" s="143"/>
      <c r="AG45" s="142"/>
      <c r="AH45" s="142"/>
      <c r="AI45" s="142"/>
      <c r="AJ45" s="142"/>
      <c r="AK45" s="143"/>
      <c r="AL45" s="142"/>
      <c r="AM45" s="142"/>
      <c r="AN45" s="142"/>
      <c r="AO45" s="142"/>
      <c r="AP45" s="143"/>
      <c r="AQ45" s="145"/>
      <c r="AR45" s="145"/>
      <c r="AS45" s="145"/>
      <c r="AT45" s="145"/>
      <c r="AU45" s="143"/>
      <c r="AV45" s="145"/>
      <c r="AW45" s="145"/>
      <c r="AX45" s="145"/>
      <c r="AY45" s="145"/>
      <c r="AZ45" s="143"/>
      <c r="BA45" s="145"/>
      <c r="BB45" s="145"/>
      <c r="BC45" s="145"/>
      <c r="BD45" s="145"/>
      <c r="BE45" s="143"/>
      <c r="BF45" s="145"/>
      <c r="BG45" s="145"/>
      <c r="BH45" s="145"/>
      <c r="BI45" s="145"/>
      <c r="BJ45" s="143"/>
      <c r="BK45" s="145"/>
      <c r="BL45" s="145"/>
      <c r="BM45" s="145"/>
      <c r="BN45" s="145"/>
      <c r="BO45" s="145"/>
      <c r="BP45" s="143"/>
      <c r="BQ45" s="145"/>
      <c r="BR45" s="145"/>
      <c r="BS45" s="145"/>
      <c r="BT45" s="145"/>
      <c r="BU45" s="145"/>
      <c r="BV45" s="143"/>
      <c r="BW45" s="145"/>
      <c r="BX45" s="145"/>
      <c r="BY45" s="145"/>
      <c r="BZ45" s="145"/>
      <c r="CA45" s="145"/>
      <c r="CB45" s="143"/>
      <c r="CC45" s="145"/>
      <c r="CD45" s="145"/>
      <c r="CE45" s="145"/>
      <c r="CF45" s="145"/>
      <c r="CG45" s="145"/>
      <c r="CH45" s="143"/>
      <c r="CI45" s="145"/>
      <c r="CJ45" s="145"/>
      <c r="CK45" s="145"/>
      <c r="CL45" s="145"/>
      <c r="CM45" s="145"/>
      <c r="CN45" s="143"/>
      <c r="CO45" s="145"/>
      <c r="CP45" s="145">
        <v>0</v>
      </c>
      <c r="CQ45" s="145"/>
      <c r="CR45" s="145" t="s">
        <v>101</v>
      </c>
      <c r="CS45" s="145">
        <v>0</v>
      </c>
      <c r="CT45" s="143"/>
      <c r="CU45" s="145"/>
      <c r="CV45" s="145"/>
      <c r="CW45" s="145"/>
      <c r="CX45" s="145"/>
      <c r="CY45" s="145"/>
      <c r="CZ45" s="143"/>
      <c r="DA45" s="145"/>
      <c r="DB45" s="145"/>
      <c r="DC45" s="145"/>
      <c r="DD45" s="145"/>
      <c r="DE45" s="145"/>
      <c r="DF45" s="143"/>
      <c r="DG45" s="145"/>
      <c r="DH45" s="145"/>
      <c r="DI45" s="145"/>
      <c r="DJ45" s="145"/>
      <c r="DK45" s="145"/>
      <c r="DL45" s="143"/>
      <c r="DM45" s="145"/>
      <c r="DN45" s="145"/>
      <c r="DO45" s="145"/>
      <c r="DP45" s="145"/>
      <c r="DQ45" s="145"/>
      <c r="DR45" s="143"/>
      <c r="DS45" s="145"/>
      <c r="DT45" s="145"/>
      <c r="DU45" s="145"/>
      <c r="DV45" s="145"/>
      <c r="DW45" s="145"/>
      <c r="DX45" s="143"/>
      <c r="DY45" s="145"/>
      <c r="DZ45" s="145"/>
      <c r="EA45" s="145"/>
      <c r="EB45" s="145"/>
      <c r="EC45" s="145"/>
      <c r="ED45" s="143"/>
      <c r="EE45" s="145"/>
      <c r="EF45" s="145"/>
      <c r="EG45" s="145"/>
      <c r="EH45" s="145"/>
      <c r="EI45" s="145"/>
      <c r="EJ45" s="143"/>
      <c r="EK45" s="145"/>
      <c r="EL45" s="145"/>
      <c r="EM45" s="145"/>
      <c r="EN45" s="145"/>
      <c r="EO45" s="145"/>
      <c r="EP45" s="143"/>
      <c r="EQ45" s="145"/>
      <c r="ER45" s="145"/>
      <c r="ES45" s="145"/>
      <c r="ET45" s="145"/>
      <c r="EU45" s="145"/>
      <c r="EV45" s="143"/>
      <c r="EW45" s="147">
        <f t="shared" si="9"/>
        <v>2</v>
      </c>
      <c r="EX45" s="142">
        <f t="shared" si="10"/>
        <v>0</v>
      </c>
      <c r="EY45" s="142">
        <f t="shared" si="11"/>
        <v>0</v>
      </c>
      <c r="EZ45" s="142">
        <f t="shared" si="12"/>
        <v>2</v>
      </c>
      <c r="FA45" s="148">
        <f t="shared" si="13"/>
        <v>0</v>
      </c>
      <c r="FB45" s="149">
        <f t="shared" si="14"/>
        <v>1</v>
      </c>
      <c r="GK45" s="151"/>
      <c r="GL45" s="151"/>
      <c r="GM45" s="152"/>
      <c r="GN45" s="152"/>
      <c r="GO45" s="152"/>
      <c r="GP45" s="152"/>
      <c r="GQ45" s="152"/>
      <c r="GR45" s="152"/>
      <c r="GS45" s="152"/>
      <c r="GT45" s="152"/>
      <c r="GU45" s="152"/>
      <c r="GV45" s="152"/>
      <c r="GW45" s="152"/>
      <c r="GX45" s="152"/>
      <c r="GY45" s="152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  <c r="HM45" s="153"/>
      <c r="HN45" s="153"/>
      <c r="HO45" s="153"/>
      <c r="HP45" s="153"/>
      <c r="HQ45" s="153"/>
      <c r="HR45" s="153"/>
      <c r="HS45" s="153"/>
      <c r="HT45" s="153"/>
      <c r="HU45" s="153"/>
      <c r="HV45" s="153"/>
      <c r="HW45" s="153"/>
      <c r="HX45" s="153"/>
      <c r="HY45" s="153"/>
      <c r="HZ45" s="153"/>
      <c r="IA45" s="153"/>
      <c r="IB45" s="153"/>
      <c r="IC45" s="153"/>
      <c r="ID45" s="153"/>
      <c r="IE45" s="153"/>
      <c r="IF45" s="153"/>
      <c r="IG45" s="153"/>
      <c r="IH45" s="153"/>
      <c r="II45" s="153"/>
      <c r="IJ45" s="153"/>
      <c r="IK45" s="153"/>
      <c r="IL45" s="153"/>
      <c r="IM45" s="153"/>
      <c r="IN45" s="153"/>
      <c r="IO45" s="153"/>
      <c r="IP45" s="153"/>
      <c r="IQ45" s="153"/>
      <c r="IR45" s="153"/>
      <c r="IS45" s="153"/>
      <c r="IT45" s="153"/>
    </row>
    <row r="46" spans="1:254" s="150" customFormat="1" x14ac:dyDescent="0.15">
      <c r="A46" s="15">
        <f t="shared" si="8"/>
        <v>10</v>
      </c>
      <c r="B46" s="141" t="s">
        <v>64</v>
      </c>
      <c r="C46" s="142"/>
      <c r="D46" s="142"/>
      <c r="E46" s="142"/>
      <c r="F46" s="142"/>
      <c r="G46" s="143"/>
      <c r="H46" s="142"/>
      <c r="I46" s="142"/>
      <c r="J46" s="156"/>
      <c r="K46" s="142"/>
      <c r="L46" s="144"/>
      <c r="M46" s="142"/>
      <c r="N46" s="142"/>
      <c r="O46" s="142"/>
      <c r="P46" s="142"/>
      <c r="Q46" s="143"/>
      <c r="R46" s="142"/>
      <c r="S46" s="142"/>
      <c r="T46" s="142"/>
      <c r="U46" s="142"/>
      <c r="V46" s="143"/>
      <c r="W46" s="142"/>
      <c r="X46" s="142"/>
      <c r="Y46" s="142"/>
      <c r="Z46" s="142"/>
      <c r="AA46" s="144"/>
      <c r="AB46" s="142"/>
      <c r="AC46" s="142"/>
      <c r="AD46" s="142"/>
      <c r="AE46" s="142"/>
      <c r="AF46" s="143"/>
      <c r="AG46" s="142"/>
      <c r="AH46" s="142"/>
      <c r="AI46" s="142"/>
      <c r="AJ46" s="142"/>
      <c r="AK46" s="143"/>
      <c r="AL46" s="142"/>
      <c r="AM46" s="142"/>
      <c r="AN46" s="142"/>
      <c r="AO46" s="142"/>
      <c r="AP46" s="143"/>
      <c r="AQ46" s="145"/>
      <c r="AR46" s="145"/>
      <c r="AS46" s="145"/>
      <c r="AT46" s="145"/>
      <c r="AU46" s="143"/>
      <c r="AV46" s="145"/>
      <c r="AW46" s="145"/>
      <c r="AX46" s="145"/>
      <c r="AY46" s="145"/>
      <c r="AZ46" s="143"/>
      <c r="BA46" s="145"/>
      <c r="BB46" s="145"/>
      <c r="BC46" s="145"/>
      <c r="BD46" s="145"/>
      <c r="BE46" s="143"/>
      <c r="BF46" s="145"/>
      <c r="BG46" s="145"/>
      <c r="BH46" s="145"/>
      <c r="BI46" s="145"/>
      <c r="BJ46" s="143"/>
      <c r="BK46" s="145"/>
      <c r="BL46" s="145"/>
      <c r="BM46" s="145"/>
      <c r="BN46" s="145"/>
      <c r="BO46" s="145"/>
      <c r="BP46" s="143"/>
      <c r="BQ46" s="145"/>
      <c r="BR46" s="145">
        <v>1</v>
      </c>
      <c r="BS46" s="145"/>
      <c r="BT46" s="145"/>
      <c r="BU46" s="145"/>
      <c r="BV46" s="143"/>
      <c r="BW46" s="145"/>
      <c r="BX46" s="145"/>
      <c r="BY46" s="145"/>
      <c r="BZ46" s="145"/>
      <c r="CA46" s="145"/>
      <c r="CB46" s="143"/>
      <c r="CC46" s="145"/>
      <c r="CD46" s="145"/>
      <c r="CE46" s="145"/>
      <c r="CF46" s="145"/>
      <c r="CG46" s="145"/>
      <c r="CH46" s="143"/>
      <c r="CI46" s="145"/>
      <c r="CJ46" s="145"/>
      <c r="CK46" s="145"/>
      <c r="CL46" s="145"/>
      <c r="CM46" s="145"/>
      <c r="CN46" s="143"/>
      <c r="CO46" s="145"/>
      <c r="CP46" s="145"/>
      <c r="CQ46" s="145"/>
      <c r="CR46" s="145"/>
      <c r="CS46" s="145"/>
      <c r="CT46" s="143"/>
      <c r="CU46" s="145"/>
      <c r="CV46" s="145"/>
      <c r="CW46" s="145"/>
      <c r="CX46" s="145"/>
      <c r="CY46" s="145"/>
      <c r="CZ46" s="143"/>
      <c r="DA46" s="145"/>
      <c r="DB46" s="145"/>
      <c r="DC46" s="145"/>
      <c r="DD46" s="145"/>
      <c r="DE46" s="145"/>
      <c r="DF46" s="143"/>
      <c r="DG46" s="145"/>
      <c r="DH46" s="145"/>
      <c r="DI46" s="145"/>
      <c r="DJ46" s="145"/>
      <c r="DK46" s="145"/>
      <c r="DL46" s="143"/>
      <c r="DM46" s="145"/>
      <c r="DN46" s="145"/>
      <c r="DO46" s="145"/>
      <c r="DP46" s="145"/>
      <c r="DQ46" s="145"/>
      <c r="DR46" s="143"/>
      <c r="DS46" s="145"/>
      <c r="DT46" s="145"/>
      <c r="DU46" s="145"/>
      <c r="DV46" s="145"/>
      <c r="DW46" s="145"/>
      <c r="DX46" s="143"/>
      <c r="DY46" s="145"/>
      <c r="DZ46" s="145"/>
      <c r="EA46" s="145"/>
      <c r="EB46" s="145"/>
      <c r="EC46" s="145"/>
      <c r="ED46" s="143"/>
      <c r="EE46" s="145"/>
      <c r="EF46" s="145"/>
      <c r="EG46" s="145"/>
      <c r="EH46" s="145"/>
      <c r="EI46" s="145"/>
      <c r="EJ46" s="143"/>
      <c r="EK46" s="145"/>
      <c r="EL46" s="145"/>
      <c r="EM46" s="145"/>
      <c r="EN46" s="145"/>
      <c r="EO46" s="145"/>
      <c r="EP46" s="143"/>
      <c r="EQ46" s="145"/>
      <c r="ER46" s="145"/>
      <c r="ES46" s="145"/>
      <c r="ET46" s="145"/>
      <c r="EU46" s="145"/>
      <c r="EV46" s="143"/>
      <c r="EW46" s="147">
        <f t="shared" si="9"/>
        <v>1</v>
      </c>
      <c r="EX46" s="142">
        <f t="shared" si="10"/>
        <v>1</v>
      </c>
      <c r="EY46" s="142">
        <f t="shared" si="11"/>
        <v>0</v>
      </c>
      <c r="EZ46" s="142">
        <f t="shared" si="12"/>
        <v>0</v>
      </c>
      <c r="FA46" s="148">
        <f t="shared" si="13"/>
        <v>1</v>
      </c>
      <c r="FB46" s="149">
        <f t="shared" si="14"/>
        <v>1</v>
      </c>
      <c r="GK46" s="151"/>
      <c r="GL46" s="151"/>
      <c r="GM46" s="152"/>
      <c r="GN46" s="152"/>
      <c r="GO46" s="152"/>
      <c r="GP46" s="152"/>
      <c r="GQ46" s="152"/>
      <c r="GR46" s="152"/>
      <c r="GS46" s="152"/>
      <c r="GT46" s="152"/>
      <c r="GU46" s="152"/>
      <c r="GV46" s="152"/>
      <c r="GW46" s="152"/>
      <c r="GX46" s="152"/>
      <c r="GY46" s="152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  <c r="HO46" s="153"/>
      <c r="HP46" s="153"/>
      <c r="HQ46" s="153"/>
      <c r="HR46" s="153"/>
      <c r="HS46" s="153"/>
      <c r="HT46" s="153"/>
      <c r="HU46" s="153"/>
      <c r="HV46" s="153"/>
      <c r="HW46" s="153"/>
      <c r="HX46" s="153"/>
      <c r="HY46" s="153"/>
      <c r="HZ46" s="153"/>
      <c r="IA46" s="153"/>
      <c r="IB46" s="153"/>
      <c r="IC46" s="153"/>
      <c r="ID46" s="153"/>
      <c r="IE46" s="153"/>
      <c r="IF46" s="153"/>
      <c r="IG46" s="153"/>
      <c r="IH46" s="153"/>
      <c r="II46" s="153"/>
      <c r="IJ46" s="153"/>
      <c r="IK46" s="153"/>
      <c r="IL46" s="153"/>
      <c r="IM46" s="153"/>
      <c r="IN46" s="153"/>
      <c r="IO46" s="153"/>
      <c r="IP46" s="153"/>
      <c r="IQ46" s="153"/>
      <c r="IR46" s="153"/>
      <c r="IS46" s="153"/>
      <c r="IT46" s="153"/>
    </row>
    <row r="47" spans="1:254" s="150" customFormat="1" ht="14" thickBot="1" x14ac:dyDescent="0.2">
      <c r="A47" s="15">
        <f t="shared" si="8"/>
        <v>11</v>
      </c>
      <c r="B47" s="141" t="s">
        <v>99</v>
      </c>
      <c r="C47" s="142"/>
      <c r="D47" s="142"/>
      <c r="E47" s="142"/>
      <c r="F47" s="142"/>
      <c r="G47" s="143"/>
      <c r="H47" s="142"/>
      <c r="I47" s="142"/>
      <c r="J47" s="156"/>
      <c r="K47" s="142"/>
      <c r="L47" s="144"/>
      <c r="M47" s="142"/>
      <c r="N47" s="142"/>
      <c r="O47" s="142"/>
      <c r="P47" s="142"/>
      <c r="Q47" s="143"/>
      <c r="R47" s="142"/>
      <c r="S47" s="142"/>
      <c r="T47" s="142"/>
      <c r="U47" s="142"/>
      <c r="V47" s="143"/>
      <c r="W47" s="142"/>
      <c r="X47" s="142"/>
      <c r="Y47" s="142"/>
      <c r="Z47" s="142"/>
      <c r="AA47" s="144"/>
      <c r="AB47" s="142"/>
      <c r="AC47" s="142"/>
      <c r="AD47" s="142"/>
      <c r="AE47" s="142"/>
      <c r="AF47" s="143"/>
      <c r="AG47" s="142"/>
      <c r="AH47" s="142"/>
      <c r="AI47" s="142"/>
      <c r="AJ47" s="142"/>
      <c r="AK47" s="143"/>
      <c r="AL47" s="142"/>
      <c r="AM47" s="142"/>
      <c r="AN47" s="142"/>
      <c r="AO47" s="142"/>
      <c r="AP47" s="143"/>
      <c r="AQ47" s="145"/>
      <c r="AR47" s="145"/>
      <c r="AS47" s="145"/>
      <c r="AT47" s="145"/>
      <c r="AU47" s="143"/>
      <c r="AV47" s="145"/>
      <c r="AW47" s="145"/>
      <c r="AX47" s="145"/>
      <c r="AY47" s="145"/>
      <c r="AZ47" s="143"/>
      <c r="BA47" s="145"/>
      <c r="BB47" s="145"/>
      <c r="BC47" s="145"/>
      <c r="BD47" s="145"/>
      <c r="BE47" s="143"/>
      <c r="BF47" s="145"/>
      <c r="BG47" s="145"/>
      <c r="BH47" s="145"/>
      <c r="BI47" s="145"/>
      <c r="BJ47" s="143"/>
      <c r="BK47" s="145"/>
      <c r="BL47" s="145"/>
      <c r="BM47" s="145"/>
      <c r="BN47" s="145"/>
      <c r="BO47" s="145"/>
      <c r="BP47" s="143"/>
      <c r="BQ47" s="145"/>
      <c r="BR47" s="145"/>
      <c r="BS47" s="145"/>
      <c r="BT47" s="145"/>
      <c r="BU47" s="145"/>
      <c r="BV47" s="143"/>
      <c r="BW47" s="145"/>
      <c r="BX47" s="145"/>
      <c r="BY47" s="145"/>
      <c r="BZ47" s="145"/>
      <c r="CA47" s="145"/>
      <c r="CB47" s="143"/>
      <c r="CC47" s="145"/>
      <c r="CD47" s="145"/>
      <c r="CE47" s="145"/>
      <c r="CF47" s="145"/>
      <c r="CG47" s="145"/>
      <c r="CH47" s="143"/>
      <c r="CI47" s="145"/>
      <c r="CJ47" s="145"/>
      <c r="CK47" s="145"/>
      <c r="CL47" s="145"/>
      <c r="CM47" s="145"/>
      <c r="CN47" s="143"/>
      <c r="CO47" s="145"/>
      <c r="CP47" s="145"/>
      <c r="CQ47" s="145">
        <v>0</v>
      </c>
      <c r="CR47" s="145"/>
      <c r="CS47" s="145"/>
      <c r="CT47" s="143"/>
      <c r="CU47" s="145"/>
      <c r="CV47" s="145"/>
      <c r="CW47" s="145"/>
      <c r="CX47" s="145"/>
      <c r="CY47" s="145"/>
      <c r="CZ47" s="143"/>
      <c r="DA47" s="145"/>
      <c r="DB47" s="145"/>
      <c r="DC47" s="145"/>
      <c r="DD47" s="145"/>
      <c r="DE47" s="145"/>
      <c r="DF47" s="143"/>
      <c r="DG47" s="145"/>
      <c r="DH47" s="145"/>
      <c r="DI47" s="145"/>
      <c r="DJ47" s="145"/>
      <c r="DK47" s="145"/>
      <c r="DL47" s="143"/>
      <c r="DM47" s="145"/>
      <c r="DN47" s="145"/>
      <c r="DO47" s="145"/>
      <c r="DP47" s="145"/>
      <c r="DQ47" s="145"/>
      <c r="DR47" s="143"/>
      <c r="DS47" s="145"/>
      <c r="DT47" s="145"/>
      <c r="DU47" s="145"/>
      <c r="DV47" s="145"/>
      <c r="DW47" s="145"/>
      <c r="DX47" s="143"/>
      <c r="DY47" s="145"/>
      <c r="DZ47" s="145"/>
      <c r="EA47" s="145"/>
      <c r="EB47" s="145"/>
      <c r="EC47" s="145"/>
      <c r="ED47" s="143"/>
      <c r="EE47" s="145"/>
      <c r="EF47" s="145"/>
      <c r="EG47" s="145"/>
      <c r="EH47" s="145"/>
      <c r="EI47" s="145"/>
      <c r="EJ47" s="143"/>
      <c r="EK47" s="145"/>
      <c r="EL47" s="145"/>
      <c r="EM47" s="145"/>
      <c r="EN47" s="145"/>
      <c r="EO47" s="145"/>
      <c r="EP47" s="143"/>
      <c r="EQ47" s="145"/>
      <c r="ER47" s="145"/>
      <c r="ES47" s="145"/>
      <c r="ET47" s="145"/>
      <c r="EU47" s="145"/>
      <c r="EV47" s="143"/>
      <c r="EW47" s="147">
        <f t="shared" si="9"/>
        <v>1</v>
      </c>
      <c r="EX47" s="142">
        <f t="shared" si="10"/>
        <v>0</v>
      </c>
      <c r="EY47" s="142">
        <f t="shared" si="11"/>
        <v>0</v>
      </c>
      <c r="EZ47" s="142">
        <f t="shared" si="12"/>
        <v>1</v>
      </c>
      <c r="FA47" s="148">
        <f t="shared" si="13"/>
        <v>0</v>
      </c>
      <c r="FB47" s="149">
        <f t="shared" si="14"/>
        <v>1</v>
      </c>
      <c r="GK47" s="151"/>
      <c r="GL47" s="151"/>
      <c r="GM47" s="152"/>
      <c r="GN47" s="152"/>
      <c r="GO47" s="152"/>
      <c r="GP47" s="152"/>
      <c r="GQ47" s="152"/>
      <c r="GR47" s="152"/>
      <c r="GS47" s="152"/>
      <c r="GT47" s="152"/>
      <c r="GU47" s="152"/>
      <c r="GV47" s="152"/>
      <c r="GW47" s="152"/>
      <c r="GX47" s="152"/>
      <c r="GY47" s="152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  <c r="HU47" s="153"/>
      <c r="HV47" s="153"/>
      <c r="HW47" s="153"/>
      <c r="HX47" s="153"/>
      <c r="HY47" s="153"/>
      <c r="HZ47" s="153"/>
      <c r="IA47" s="153"/>
      <c r="IB47" s="153"/>
      <c r="IC47" s="153"/>
      <c r="ID47" s="153"/>
      <c r="IE47" s="153"/>
      <c r="IF47" s="153"/>
      <c r="IG47" s="153"/>
      <c r="IH47" s="153"/>
      <c r="II47" s="153"/>
      <c r="IJ47" s="153"/>
      <c r="IK47" s="153"/>
      <c r="IL47" s="153"/>
      <c r="IM47" s="153"/>
      <c r="IN47" s="153"/>
      <c r="IO47" s="153"/>
      <c r="IP47" s="153"/>
      <c r="IQ47" s="153"/>
      <c r="IR47" s="153"/>
      <c r="IS47" s="153"/>
      <c r="IT47" s="153"/>
    </row>
    <row r="48" spans="1:254" s="168" customFormat="1" ht="14" thickBot="1" x14ac:dyDescent="0.2">
      <c r="A48" s="159"/>
      <c r="B48" s="160"/>
      <c r="C48" s="161"/>
      <c r="D48" s="162"/>
      <c r="E48" s="162"/>
      <c r="F48" s="162"/>
      <c r="G48" s="163"/>
      <c r="H48" s="161"/>
      <c r="I48" s="162"/>
      <c r="J48" s="162"/>
      <c r="K48" s="162"/>
      <c r="L48" s="163"/>
      <c r="M48" s="161"/>
      <c r="N48" s="162"/>
      <c r="O48" s="162"/>
      <c r="P48" s="162"/>
      <c r="Q48" s="163"/>
      <c r="R48" s="161"/>
      <c r="S48" s="162"/>
      <c r="T48" s="162"/>
      <c r="U48" s="162"/>
      <c r="V48" s="163"/>
      <c r="W48" s="162"/>
      <c r="X48" s="162"/>
      <c r="Y48" s="162"/>
      <c r="Z48" s="162"/>
      <c r="AA48" s="163"/>
      <c r="AB48" s="162"/>
      <c r="AC48" s="162"/>
      <c r="AD48" s="162"/>
      <c r="AE48" s="162"/>
      <c r="AF48" s="163"/>
      <c r="AG48" s="162"/>
      <c r="AH48" s="162"/>
      <c r="AI48" s="162"/>
      <c r="AJ48" s="162"/>
      <c r="AK48" s="163"/>
      <c r="AL48" s="162"/>
      <c r="AM48" s="162"/>
      <c r="AN48" s="162"/>
      <c r="AO48" s="162"/>
      <c r="AP48" s="163"/>
      <c r="AQ48" s="162"/>
      <c r="AR48" s="162"/>
      <c r="AS48" s="162"/>
      <c r="AT48" s="162"/>
      <c r="AU48" s="163"/>
      <c r="AV48" s="162"/>
      <c r="AW48" s="162"/>
      <c r="AX48" s="162"/>
      <c r="AY48" s="162"/>
      <c r="AZ48" s="163"/>
      <c r="BA48" s="162"/>
      <c r="BB48" s="162"/>
      <c r="BC48" s="162"/>
      <c r="BD48" s="162"/>
      <c r="BE48" s="163"/>
      <c r="BF48" s="162"/>
      <c r="BG48" s="162"/>
      <c r="BH48" s="162"/>
      <c r="BI48" s="162"/>
      <c r="BJ48" s="163"/>
      <c r="BK48" s="162"/>
      <c r="BL48" s="162">
        <v>4</v>
      </c>
      <c r="BM48" s="162">
        <v>3</v>
      </c>
      <c r="BN48" s="162">
        <v>3</v>
      </c>
      <c r="BO48" s="162" t="s">
        <v>102</v>
      </c>
      <c r="BP48" s="163">
        <v>3</v>
      </c>
      <c r="BQ48" s="162"/>
      <c r="BR48" s="162" t="s">
        <v>87</v>
      </c>
      <c r="BS48" s="162" t="s">
        <v>102</v>
      </c>
      <c r="BT48" s="162" t="s">
        <v>102</v>
      </c>
      <c r="BU48" s="162" t="s">
        <v>86</v>
      </c>
      <c r="BV48" s="163"/>
      <c r="BW48" s="162"/>
      <c r="BX48" s="162"/>
      <c r="BY48" s="162"/>
      <c r="BZ48" s="162"/>
      <c r="CA48" s="162"/>
      <c r="CB48" s="163"/>
      <c r="CC48" s="162"/>
      <c r="CD48" s="162">
        <v>4</v>
      </c>
      <c r="CE48" s="162" t="s">
        <v>87</v>
      </c>
      <c r="CF48" s="162">
        <v>2</v>
      </c>
      <c r="CG48" s="162">
        <v>4</v>
      </c>
      <c r="CH48" s="163" t="s">
        <v>86</v>
      </c>
      <c r="CI48" s="162"/>
      <c r="CJ48" s="162" t="s">
        <v>87</v>
      </c>
      <c r="CK48" s="162" t="s">
        <v>86</v>
      </c>
      <c r="CL48" s="162"/>
      <c r="CM48" s="162"/>
      <c r="CN48" s="163"/>
      <c r="CO48" s="162"/>
      <c r="CP48" s="162">
        <v>2</v>
      </c>
      <c r="CQ48" s="162">
        <v>2</v>
      </c>
      <c r="CR48" s="162" t="s">
        <v>87</v>
      </c>
      <c r="CS48" s="162" t="s">
        <v>86</v>
      </c>
      <c r="CT48" s="163"/>
      <c r="CU48" s="162"/>
      <c r="CV48" s="162"/>
      <c r="CW48" s="162"/>
      <c r="CX48" s="162"/>
      <c r="CY48" s="162"/>
      <c r="CZ48" s="163"/>
      <c r="DA48" s="162"/>
      <c r="DB48" s="162"/>
      <c r="DC48" s="162"/>
      <c r="DD48" s="162"/>
      <c r="DE48" s="162"/>
      <c r="DF48" s="163"/>
      <c r="DG48" s="162"/>
      <c r="DH48" s="162"/>
      <c r="DI48" s="162"/>
      <c r="DJ48" s="162"/>
      <c r="DK48" s="162"/>
      <c r="DL48" s="163"/>
      <c r="DM48" s="162"/>
      <c r="DN48" s="162"/>
      <c r="DO48" s="162"/>
      <c r="DP48" s="162"/>
      <c r="DQ48" s="162"/>
      <c r="DR48" s="163"/>
      <c r="DS48" s="162"/>
      <c r="DT48" s="162"/>
      <c r="DU48" s="162"/>
      <c r="DV48" s="162"/>
      <c r="DW48" s="162"/>
      <c r="DX48" s="163"/>
      <c r="DY48" s="162"/>
      <c r="DZ48" s="162"/>
      <c r="EA48" s="162"/>
      <c r="EB48" s="162"/>
      <c r="EC48" s="162"/>
      <c r="ED48" s="163"/>
      <c r="EE48" s="162"/>
      <c r="EF48" s="162"/>
      <c r="EG48" s="162"/>
      <c r="EH48" s="162"/>
      <c r="EI48" s="162"/>
      <c r="EJ48" s="163"/>
      <c r="EK48" s="162"/>
      <c r="EL48" s="162"/>
      <c r="EM48" s="162"/>
      <c r="EN48" s="162"/>
      <c r="EO48" s="162"/>
      <c r="EP48" s="163"/>
      <c r="EQ48" s="162"/>
      <c r="ER48" s="162"/>
      <c r="ES48" s="162"/>
      <c r="ET48" s="162"/>
      <c r="EU48" s="162"/>
      <c r="EV48" s="163"/>
      <c r="EW48" s="164">
        <f>SUM(EW37:EW47)</f>
        <v>79</v>
      </c>
      <c r="EX48" s="165">
        <f>SUM(EX37:EX47)</f>
        <v>44</v>
      </c>
      <c r="EY48" s="165">
        <f>SUM(EY37:EY47)</f>
        <v>19</v>
      </c>
      <c r="EZ48" s="165">
        <f>SUM(EZ37:EZ47)</f>
        <v>16</v>
      </c>
      <c r="FA48" s="166">
        <f t="shared" ref="FA48" si="15">(($EX48+(0.5*$EY48))/$EW48)</f>
        <v>0.67721518987341767</v>
      </c>
      <c r="FB48" s="167"/>
      <c r="FC48" s="2"/>
      <c r="GM48" s="169"/>
      <c r="GN48" s="169"/>
      <c r="GO48" s="169"/>
      <c r="GP48" s="169"/>
      <c r="GQ48" s="169"/>
      <c r="GR48" s="169"/>
      <c r="GS48" s="169"/>
      <c r="GT48" s="169"/>
      <c r="GU48" s="169"/>
      <c r="GV48" s="169"/>
      <c r="GW48" s="169"/>
      <c r="GX48" s="169"/>
      <c r="GY48" s="169"/>
      <c r="GZ48" s="170"/>
      <c r="HA48" s="170"/>
      <c r="HB48" s="170"/>
      <c r="HC48" s="170"/>
      <c r="HD48" s="170"/>
      <c r="HE48" s="170"/>
      <c r="HF48" s="170"/>
      <c r="HG48" s="170"/>
      <c r="HH48" s="170"/>
      <c r="HI48" s="170"/>
      <c r="HJ48" s="170"/>
      <c r="HK48" s="170"/>
      <c r="HL48" s="170"/>
      <c r="HM48" s="170"/>
      <c r="HN48" s="170"/>
      <c r="HO48" s="170"/>
      <c r="HP48" s="170"/>
      <c r="HQ48" s="170"/>
      <c r="HR48" s="170"/>
      <c r="HS48" s="170"/>
      <c r="HT48" s="170"/>
      <c r="HU48" s="170"/>
      <c r="HV48" s="170"/>
      <c r="HW48" s="170"/>
      <c r="HX48" s="170"/>
      <c r="HY48" s="170"/>
      <c r="HZ48" s="170"/>
      <c r="IA48" s="170"/>
      <c r="IB48" s="170"/>
      <c r="IC48" s="170"/>
      <c r="ID48" s="170"/>
      <c r="IE48" s="170"/>
      <c r="IF48" s="170"/>
      <c r="IG48" s="170"/>
      <c r="IH48" s="170"/>
      <c r="II48" s="170"/>
      <c r="IJ48" s="170"/>
      <c r="IK48" s="170"/>
      <c r="IL48" s="170"/>
      <c r="IM48" s="170"/>
      <c r="IN48" s="170"/>
      <c r="IO48" s="170"/>
      <c r="IP48" s="170"/>
      <c r="IQ48" s="170"/>
      <c r="IR48" s="170"/>
      <c r="IS48" s="170"/>
      <c r="IT48" s="170"/>
    </row>
    <row r="49" spans="1:254" s="134" customFormat="1" ht="101" customHeight="1" thickBot="1" x14ac:dyDescent="0.2">
      <c r="A49" s="171"/>
      <c r="B49" s="181" t="s">
        <v>37</v>
      </c>
      <c r="C49" s="173"/>
      <c r="D49" s="173"/>
      <c r="E49" s="173"/>
      <c r="F49" s="173"/>
      <c r="G49" s="174"/>
      <c r="H49" s="173"/>
      <c r="I49" s="173"/>
      <c r="J49" s="173"/>
      <c r="K49" s="173"/>
      <c r="L49" s="174"/>
      <c r="M49" s="173"/>
      <c r="N49" s="173"/>
      <c r="O49" s="173"/>
      <c r="P49" s="173"/>
      <c r="Q49" s="174"/>
      <c r="R49" s="173"/>
      <c r="S49" s="173"/>
      <c r="T49" s="173"/>
      <c r="U49" s="173"/>
      <c r="V49" s="174"/>
      <c r="W49" s="173"/>
      <c r="X49" s="173"/>
      <c r="Y49" s="173"/>
      <c r="Z49" s="173"/>
      <c r="AA49" s="174"/>
      <c r="AB49" s="173"/>
      <c r="AC49" s="173"/>
      <c r="AD49" s="173"/>
      <c r="AE49" s="173"/>
      <c r="AF49" s="174"/>
      <c r="AG49" s="173"/>
      <c r="AH49" s="173"/>
      <c r="AI49" s="173"/>
      <c r="AJ49" s="173"/>
      <c r="AK49" s="174"/>
      <c r="AL49" s="173"/>
      <c r="AM49" s="173"/>
      <c r="AN49" s="173"/>
      <c r="AO49" s="173"/>
      <c r="AP49" s="174"/>
      <c r="AQ49" s="173"/>
      <c r="AR49" s="173"/>
      <c r="AS49" s="173"/>
      <c r="AT49" s="173"/>
      <c r="AU49" s="174"/>
      <c r="AV49" s="173"/>
      <c r="AW49" s="173"/>
      <c r="AX49" s="173"/>
      <c r="AY49" s="173"/>
      <c r="AZ49" s="174"/>
      <c r="BA49" s="173"/>
      <c r="BB49" s="173"/>
      <c r="BC49" s="173"/>
      <c r="BD49" s="173"/>
      <c r="BE49" s="174"/>
      <c r="BF49" s="173"/>
      <c r="BG49" s="173"/>
      <c r="BH49" s="173"/>
      <c r="BI49" s="173"/>
      <c r="BJ49" s="174"/>
      <c r="BK49" s="173"/>
      <c r="BL49" s="173"/>
      <c r="BM49" s="173"/>
      <c r="BN49" s="173"/>
      <c r="BO49" s="173"/>
      <c r="BP49" s="174"/>
      <c r="BQ49" s="173" t="s">
        <v>44</v>
      </c>
      <c r="BR49" s="173"/>
      <c r="BS49" s="173"/>
      <c r="BT49" s="173"/>
      <c r="BU49" s="173"/>
      <c r="BV49" s="174"/>
      <c r="BW49" s="173" t="s">
        <v>103</v>
      </c>
      <c r="BX49" s="173"/>
      <c r="BY49" s="173"/>
      <c r="BZ49" s="173"/>
      <c r="CA49" s="173"/>
      <c r="CB49" s="174"/>
      <c r="CC49" s="173"/>
      <c r="CD49" s="173"/>
      <c r="CE49" s="173"/>
      <c r="CF49" s="173"/>
      <c r="CG49" s="173"/>
      <c r="CH49" s="174"/>
      <c r="CI49" s="173" t="s">
        <v>104</v>
      </c>
      <c r="CJ49" s="173" t="s">
        <v>105</v>
      </c>
      <c r="CK49" s="173"/>
      <c r="CL49" s="173"/>
      <c r="CM49" s="173"/>
      <c r="CN49" s="174"/>
      <c r="CO49" s="173"/>
      <c r="CP49" s="173"/>
      <c r="CQ49" s="173"/>
      <c r="CR49" s="173"/>
      <c r="CS49" s="173"/>
      <c r="CT49" s="174"/>
      <c r="CU49" s="173" t="s">
        <v>106</v>
      </c>
      <c r="CV49" s="173" t="s">
        <v>107</v>
      </c>
      <c r="CW49" s="173" t="s">
        <v>108</v>
      </c>
      <c r="CX49" s="173"/>
      <c r="CY49" s="173"/>
      <c r="CZ49" s="174"/>
      <c r="DA49" s="173" t="s">
        <v>109</v>
      </c>
      <c r="DB49" s="173" t="s">
        <v>110</v>
      </c>
      <c r="DC49" s="173"/>
      <c r="DD49" s="173"/>
      <c r="DE49" s="173"/>
      <c r="DF49" s="174"/>
      <c r="DG49" s="173" t="s">
        <v>111</v>
      </c>
      <c r="DH49" s="173"/>
      <c r="DI49" s="173"/>
      <c r="DJ49" s="173"/>
      <c r="DK49" s="173"/>
      <c r="DL49" s="174"/>
      <c r="DM49" s="173" t="s">
        <v>112</v>
      </c>
      <c r="DN49" s="173" t="s">
        <v>31</v>
      </c>
      <c r="DO49" s="173"/>
      <c r="DP49" s="173"/>
      <c r="DQ49" s="173"/>
      <c r="DR49" s="174"/>
      <c r="DS49" s="173" t="s">
        <v>36</v>
      </c>
      <c r="DT49" s="173"/>
      <c r="DU49" s="173"/>
      <c r="DV49" s="173"/>
      <c r="DW49" s="173"/>
      <c r="DX49" s="174"/>
      <c r="DY49" s="173" t="s">
        <v>76</v>
      </c>
      <c r="DZ49" s="173"/>
      <c r="EA49" s="173"/>
      <c r="EB49" s="173"/>
      <c r="EC49" s="173"/>
      <c r="ED49" s="174"/>
      <c r="EE49" s="188" t="s">
        <v>200</v>
      </c>
      <c r="EF49" s="188" t="s">
        <v>201</v>
      </c>
      <c r="EG49" s="173"/>
      <c r="EH49" s="173"/>
      <c r="EI49" s="173"/>
      <c r="EJ49" s="174"/>
      <c r="EK49" s="188" t="s">
        <v>207</v>
      </c>
      <c r="EL49" s="188"/>
      <c r="EM49" s="173"/>
      <c r="EN49" s="173"/>
      <c r="EO49" s="173"/>
      <c r="EP49" s="174"/>
      <c r="EQ49" s="188" t="s">
        <v>229</v>
      </c>
      <c r="ER49" s="188"/>
      <c r="ES49" s="173"/>
      <c r="ET49" s="173"/>
      <c r="EU49" s="173"/>
      <c r="EV49" s="174"/>
      <c r="EW49" s="175" t="s">
        <v>46</v>
      </c>
      <c r="EX49" s="175"/>
      <c r="EY49" s="175"/>
      <c r="EZ49" s="175"/>
      <c r="FA49" s="176"/>
      <c r="FB49" s="177"/>
    </row>
    <row r="50" spans="1:254" s="140" customFormat="1" ht="12" thickBot="1" x14ac:dyDescent="0.2">
      <c r="A50" s="135"/>
      <c r="B50" s="136"/>
      <c r="C50" s="137">
        <v>1</v>
      </c>
      <c r="D50" s="137">
        <v>2</v>
      </c>
      <c r="E50" s="138" t="s">
        <v>47</v>
      </c>
      <c r="F50" s="138" t="s">
        <v>48</v>
      </c>
      <c r="G50" s="136" t="s">
        <v>49</v>
      </c>
      <c r="H50" s="137">
        <v>1</v>
      </c>
      <c r="I50" s="137">
        <v>2</v>
      </c>
      <c r="J50" s="138" t="s">
        <v>47</v>
      </c>
      <c r="K50" s="138" t="s">
        <v>48</v>
      </c>
      <c r="L50" s="136" t="s">
        <v>49</v>
      </c>
      <c r="M50" s="137">
        <v>1</v>
      </c>
      <c r="N50" s="137">
        <v>2</v>
      </c>
      <c r="O50" s="138" t="s">
        <v>47</v>
      </c>
      <c r="P50" s="138" t="s">
        <v>48</v>
      </c>
      <c r="Q50" s="136" t="s">
        <v>49</v>
      </c>
      <c r="R50" s="137">
        <v>1</v>
      </c>
      <c r="S50" s="137">
        <v>2</v>
      </c>
      <c r="T50" s="138" t="s">
        <v>47</v>
      </c>
      <c r="U50" s="138" t="s">
        <v>48</v>
      </c>
      <c r="V50" s="136" t="s">
        <v>49</v>
      </c>
      <c r="W50" s="137">
        <v>1</v>
      </c>
      <c r="X50" s="137">
        <v>2</v>
      </c>
      <c r="Y50" s="138" t="s">
        <v>47</v>
      </c>
      <c r="Z50" s="138" t="s">
        <v>48</v>
      </c>
      <c r="AA50" s="136" t="s">
        <v>49</v>
      </c>
      <c r="AB50" s="137">
        <v>1</v>
      </c>
      <c r="AC50" s="137">
        <v>2</v>
      </c>
      <c r="AD50" s="138" t="s">
        <v>47</v>
      </c>
      <c r="AE50" s="138" t="s">
        <v>48</v>
      </c>
      <c r="AF50" s="136" t="s">
        <v>49</v>
      </c>
      <c r="AG50" s="137">
        <v>1</v>
      </c>
      <c r="AH50" s="137">
        <v>2</v>
      </c>
      <c r="AI50" s="138" t="s">
        <v>47</v>
      </c>
      <c r="AJ50" s="138" t="s">
        <v>48</v>
      </c>
      <c r="AK50" s="136" t="s">
        <v>49</v>
      </c>
      <c r="AL50" s="137">
        <v>1</v>
      </c>
      <c r="AM50" s="137">
        <v>2</v>
      </c>
      <c r="AN50" s="138" t="s">
        <v>47</v>
      </c>
      <c r="AO50" s="138" t="s">
        <v>48</v>
      </c>
      <c r="AP50" s="136" t="s">
        <v>49</v>
      </c>
      <c r="AQ50" s="137">
        <v>1</v>
      </c>
      <c r="AR50" s="137">
        <v>2</v>
      </c>
      <c r="AS50" s="138" t="s">
        <v>47</v>
      </c>
      <c r="AT50" s="138" t="s">
        <v>48</v>
      </c>
      <c r="AU50" s="136" t="s">
        <v>49</v>
      </c>
      <c r="AV50" s="137">
        <v>1</v>
      </c>
      <c r="AW50" s="137">
        <v>2</v>
      </c>
      <c r="AX50" s="138" t="s">
        <v>47</v>
      </c>
      <c r="AY50" s="138" t="s">
        <v>48</v>
      </c>
      <c r="AZ50" s="136" t="s">
        <v>49</v>
      </c>
      <c r="BA50" s="137">
        <v>1</v>
      </c>
      <c r="BB50" s="137">
        <v>2</v>
      </c>
      <c r="BC50" s="138" t="s">
        <v>47</v>
      </c>
      <c r="BD50" s="138" t="s">
        <v>48</v>
      </c>
      <c r="BE50" s="136" t="s">
        <v>49</v>
      </c>
      <c r="BF50" s="137">
        <v>1</v>
      </c>
      <c r="BG50" s="137">
        <v>2</v>
      </c>
      <c r="BH50" s="138" t="s">
        <v>47</v>
      </c>
      <c r="BI50" s="138" t="s">
        <v>48</v>
      </c>
      <c r="BJ50" s="136" t="s">
        <v>49</v>
      </c>
      <c r="BK50" s="137" t="s">
        <v>50</v>
      </c>
      <c r="BL50" s="137">
        <v>1</v>
      </c>
      <c r="BM50" s="137">
        <v>2</v>
      </c>
      <c r="BN50" s="138" t="s">
        <v>47</v>
      </c>
      <c r="BO50" s="138" t="s">
        <v>48</v>
      </c>
      <c r="BP50" s="136" t="s">
        <v>49</v>
      </c>
      <c r="BQ50" s="137" t="s">
        <v>50</v>
      </c>
      <c r="BR50" s="137">
        <v>1</v>
      </c>
      <c r="BS50" s="137">
        <v>2</v>
      </c>
      <c r="BT50" s="138" t="s">
        <v>47</v>
      </c>
      <c r="BU50" s="138" t="s">
        <v>48</v>
      </c>
      <c r="BV50" s="136" t="s">
        <v>49</v>
      </c>
      <c r="BW50" s="137" t="s">
        <v>50</v>
      </c>
      <c r="BX50" s="137">
        <v>1</v>
      </c>
      <c r="BY50" s="137">
        <v>2</v>
      </c>
      <c r="BZ50" s="138" t="s">
        <v>47</v>
      </c>
      <c r="CA50" s="138" t="s">
        <v>48</v>
      </c>
      <c r="CB50" s="136" t="s">
        <v>49</v>
      </c>
      <c r="CC50" s="137" t="s">
        <v>50</v>
      </c>
      <c r="CD50" s="137">
        <v>1</v>
      </c>
      <c r="CE50" s="137">
        <v>2</v>
      </c>
      <c r="CF50" s="138" t="s">
        <v>47</v>
      </c>
      <c r="CG50" s="138" t="s">
        <v>48</v>
      </c>
      <c r="CH50" s="136" t="s">
        <v>49</v>
      </c>
      <c r="CI50" s="137" t="s">
        <v>50</v>
      </c>
      <c r="CJ50" s="137">
        <v>1</v>
      </c>
      <c r="CK50" s="137">
        <v>2</v>
      </c>
      <c r="CL50" s="138" t="s">
        <v>47</v>
      </c>
      <c r="CM50" s="138" t="s">
        <v>48</v>
      </c>
      <c r="CN50" s="136" t="s">
        <v>49</v>
      </c>
      <c r="CO50" s="137" t="s">
        <v>50</v>
      </c>
      <c r="CP50" s="137">
        <v>1</v>
      </c>
      <c r="CQ50" s="137">
        <v>2</v>
      </c>
      <c r="CR50" s="138" t="s">
        <v>47</v>
      </c>
      <c r="CS50" s="138" t="s">
        <v>48</v>
      </c>
      <c r="CT50" s="136" t="s">
        <v>49</v>
      </c>
      <c r="CU50" s="137" t="s">
        <v>50</v>
      </c>
      <c r="CV50" s="137">
        <v>1</v>
      </c>
      <c r="CW50" s="137">
        <v>2</v>
      </c>
      <c r="CX50" s="138" t="s">
        <v>47</v>
      </c>
      <c r="CY50" s="138" t="s">
        <v>48</v>
      </c>
      <c r="CZ50" s="136" t="s">
        <v>49</v>
      </c>
      <c r="DA50" s="137" t="s">
        <v>50</v>
      </c>
      <c r="DB50" s="137">
        <v>1</v>
      </c>
      <c r="DC50" s="137">
        <v>2</v>
      </c>
      <c r="DD50" s="138" t="s">
        <v>47</v>
      </c>
      <c r="DE50" s="138" t="s">
        <v>48</v>
      </c>
      <c r="DF50" s="136" t="s">
        <v>49</v>
      </c>
      <c r="DG50" s="137" t="s">
        <v>50</v>
      </c>
      <c r="DH50" s="137">
        <v>1</v>
      </c>
      <c r="DI50" s="137">
        <v>2</v>
      </c>
      <c r="DJ50" s="138" t="s">
        <v>47</v>
      </c>
      <c r="DK50" s="138" t="s">
        <v>48</v>
      </c>
      <c r="DL50" s="136" t="s">
        <v>49</v>
      </c>
      <c r="DM50" s="137" t="s">
        <v>50</v>
      </c>
      <c r="DN50" s="137">
        <v>1</v>
      </c>
      <c r="DO50" s="137">
        <v>2</v>
      </c>
      <c r="DP50" s="138" t="s">
        <v>47</v>
      </c>
      <c r="DQ50" s="138" t="s">
        <v>48</v>
      </c>
      <c r="DR50" s="136" t="s">
        <v>49</v>
      </c>
      <c r="DS50" s="137" t="s">
        <v>50</v>
      </c>
      <c r="DT50" s="137">
        <v>1</v>
      </c>
      <c r="DU50" s="137">
        <v>2</v>
      </c>
      <c r="DV50" s="138" t="s">
        <v>47</v>
      </c>
      <c r="DW50" s="138" t="s">
        <v>48</v>
      </c>
      <c r="DX50" s="136" t="s">
        <v>49</v>
      </c>
      <c r="DY50" s="137" t="s">
        <v>50</v>
      </c>
      <c r="DZ50" s="137">
        <v>1</v>
      </c>
      <c r="EA50" s="137">
        <v>2</v>
      </c>
      <c r="EB50" s="138" t="s">
        <v>47</v>
      </c>
      <c r="EC50" s="138" t="s">
        <v>48</v>
      </c>
      <c r="ED50" s="136" t="s">
        <v>49</v>
      </c>
      <c r="EE50" s="137" t="s">
        <v>50</v>
      </c>
      <c r="EF50" s="137">
        <v>1</v>
      </c>
      <c r="EG50" s="137">
        <v>2</v>
      </c>
      <c r="EH50" s="138" t="s">
        <v>47</v>
      </c>
      <c r="EI50" s="138" t="s">
        <v>48</v>
      </c>
      <c r="EJ50" s="136" t="s">
        <v>49</v>
      </c>
      <c r="EK50" s="137" t="s">
        <v>50</v>
      </c>
      <c r="EL50" s="137">
        <v>1</v>
      </c>
      <c r="EM50" s="137">
        <v>2</v>
      </c>
      <c r="EN50" s="138" t="s">
        <v>47</v>
      </c>
      <c r="EO50" s="138" t="s">
        <v>48</v>
      </c>
      <c r="EP50" s="136" t="s">
        <v>49</v>
      </c>
      <c r="EQ50" s="137" t="s">
        <v>50</v>
      </c>
      <c r="ER50" s="137">
        <v>1</v>
      </c>
      <c r="ES50" s="137">
        <v>2</v>
      </c>
      <c r="ET50" s="138" t="s">
        <v>47</v>
      </c>
      <c r="EU50" s="138" t="s">
        <v>48</v>
      </c>
      <c r="EV50" s="136" t="s">
        <v>49</v>
      </c>
      <c r="EW50" s="137" t="s">
        <v>51</v>
      </c>
      <c r="EX50" s="137" t="s">
        <v>52</v>
      </c>
      <c r="EY50" s="137" t="s">
        <v>53</v>
      </c>
      <c r="EZ50" s="137" t="s">
        <v>54</v>
      </c>
      <c r="FA50" s="139" t="s">
        <v>166</v>
      </c>
      <c r="FB50" s="136" t="s">
        <v>55</v>
      </c>
    </row>
    <row r="51" spans="1:254" s="150" customFormat="1" x14ac:dyDescent="0.15">
      <c r="A51" s="15">
        <f t="shared" ref="A51:A64" si="16">(A50)+1</f>
        <v>1</v>
      </c>
      <c r="B51" s="141" t="s">
        <v>94</v>
      </c>
      <c r="C51" s="142"/>
      <c r="D51" s="142"/>
      <c r="E51" s="142"/>
      <c r="F51" s="142"/>
      <c r="G51" s="143"/>
      <c r="H51" s="142"/>
      <c r="I51" s="142"/>
      <c r="J51" s="142"/>
      <c r="K51" s="142"/>
      <c r="L51" s="143"/>
      <c r="M51" s="142"/>
      <c r="N51" s="142"/>
      <c r="O51" s="142"/>
      <c r="P51" s="142"/>
      <c r="Q51" s="143"/>
      <c r="R51" s="142"/>
      <c r="S51" s="142"/>
      <c r="T51" s="142"/>
      <c r="U51" s="142"/>
      <c r="V51" s="143"/>
      <c r="W51" s="142"/>
      <c r="X51" s="142"/>
      <c r="Y51" s="142"/>
      <c r="Z51" s="142"/>
      <c r="AA51" s="143"/>
      <c r="AB51" s="142"/>
      <c r="AC51" s="142"/>
      <c r="AD51" s="142"/>
      <c r="AE51" s="142"/>
      <c r="AF51" s="143"/>
      <c r="AG51" s="142"/>
      <c r="AH51" s="142"/>
      <c r="AI51" s="142"/>
      <c r="AJ51" s="142"/>
      <c r="AK51" s="143"/>
      <c r="AL51" s="142"/>
      <c r="AM51" s="142"/>
      <c r="AN51" s="142"/>
      <c r="AO51" s="142"/>
      <c r="AP51" s="143"/>
      <c r="AQ51" s="145"/>
      <c r="AR51" s="145"/>
      <c r="AS51" s="145"/>
      <c r="AT51" s="145"/>
      <c r="AU51" s="143"/>
      <c r="AV51" s="146"/>
      <c r="AW51" s="145"/>
      <c r="AX51" s="145"/>
      <c r="AY51" s="145"/>
      <c r="AZ51" s="143"/>
      <c r="BA51" s="146"/>
      <c r="BB51" s="145"/>
      <c r="BC51" s="145"/>
      <c r="BD51" s="145"/>
      <c r="BE51" s="143"/>
      <c r="BF51" s="146"/>
      <c r="BG51" s="145"/>
      <c r="BH51" s="145"/>
      <c r="BI51" s="145"/>
      <c r="BJ51" s="143"/>
      <c r="BK51" s="145"/>
      <c r="BL51" s="146"/>
      <c r="BM51" s="145"/>
      <c r="BN51" s="145"/>
      <c r="BO51" s="145"/>
      <c r="BP51" s="143"/>
      <c r="BQ51" s="145">
        <v>0</v>
      </c>
      <c r="BR51" s="146"/>
      <c r="BS51" s="145"/>
      <c r="BT51" s="145"/>
      <c r="BU51" s="145"/>
      <c r="BV51" s="143"/>
      <c r="BW51" s="145">
        <v>0</v>
      </c>
      <c r="BX51" s="146"/>
      <c r="BY51" s="145"/>
      <c r="BZ51" s="145"/>
      <c r="CA51" s="145"/>
      <c r="CB51" s="143"/>
      <c r="CC51" s="145"/>
      <c r="CD51" s="146"/>
      <c r="CE51" s="145"/>
      <c r="CF51" s="145"/>
      <c r="CG51" s="145"/>
      <c r="CH51" s="143"/>
      <c r="CI51" s="145">
        <v>1</v>
      </c>
      <c r="CJ51" s="146">
        <v>0</v>
      </c>
      <c r="CK51" s="145"/>
      <c r="CL51" s="145"/>
      <c r="CM51" s="145"/>
      <c r="CN51" s="143"/>
      <c r="CO51" s="145"/>
      <c r="CP51" s="146"/>
      <c r="CQ51" s="145"/>
      <c r="CR51" s="146"/>
      <c r="CS51" s="145"/>
      <c r="CT51" s="143"/>
      <c r="CU51" s="145"/>
      <c r="CV51" s="146">
        <v>1</v>
      </c>
      <c r="CW51" s="145" t="s">
        <v>57</v>
      </c>
      <c r="CX51" s="146"/>
      <c r="CY51" s="145"/>
      <c r="CZ51" s="143"/>
      <c r="DA51" s="145">
        <v>0</v>
      </c>
      <c r="DB51" s="146"/>
      <c r="DC51" s="145"/>
      <c r="DD51" s="146"/>
      <c r="DE51" s="145"/>
      <c r="DF51" s="143"/>
      <c r="DG51" s="145"/>
      <c r="DH51" s="146"/>
      <c r="DI51" s="145"/>
      <c r="DJ51" s="146"/>
      <c r="DK51" s="145"/>
      <c r="DL51" s="143"/>
      <c r="DM51" s="145">
        <v>1</v>
      </c>
      <c r="DN51" s="146">
        <v>0</v>
      </c>
      <c r="DO51" s="145"/>
      <c r="DP51" s="146"/>
      <c r="DQ51" s="145"/>
      <c r="DR51" s="143"/>
      <c r="DS51" s="145">
        <v>0</v>
      </c>
      <c r="DT51" s="146"/>
      <c r="DU51" s="145"/>
      <c r="DV51" s="146"/>
      <c r="DW51" s="145"/>
      <c r="DX51" s="143"/>
      <c r="DY51" s="145"/>
      <c r="DZ51" s="146"/>
      <c r="EA51" s="145"/>
      <c r="EB51" s="146"/>
      <c r="EC51" s="145"/>
      <c r="ED51" s="143"/>
      <c r="EE51" s="185" t="s">
        <v>57</v>
      </c>
      <c r="EF51" s="146">
        <v>0</v>
      </c>
      <c r="EG51" s="145"/>
      <c r="EH51" s="146"/>
      <c r="EI51" s="145"/>
      <c r="EJ51" s="143"/>
      <c r="EK51" s="185">
        <v>0</v>
      </c>
      <c r="EL51" s="146"/>
      <c r="EM51" s="145"/>
      <c r="EN51" s="146"/>
      <c r="EO51" s="145"/>
      <c r="EP51" s="143"/>
      <c r="EQ51" s="185"/>
      <c r="ER51" s="146"/>
      <c r="ES51" s="145"/>
      <c r="ET51" s="146"/>
      <c r="EU51" s="145"/>
      <c r="EV51" s="143"/>
      <c r="EW51" s="147">
        <f t="shared" ref="EW51:EW64" si="17">SUM(EX51:EZ51)</f>
        <v>13</v>
      </c>
      <c r="EX51" s="142">
        <f t="shared" ref="EX51:EX64" si="18">COUNTIF($C51:$AF51,"1") + COUNTIF($AG51:$EV51,"1")</f>
        <v>3</v>
      </c>
      <c r="EY51" s="142">
        <f t="shared" ref="EY51:EY64" si="19">COUNTIF($C51:$AF51,"½") + COUNTIF($AG51:$EV51,"½")</f>
        <v>2</v>
      </c>
      <c r="EZ51" s="142">
        <f t="shared" ref="EZ51:EZ64" si="20">COUNTIF($C51:$AF51,"0") + COUNTIF($AG51:$EV51,"0")</f>
        <v>8</v>
      </c>
      <c r="FA51" s="148">
        <f t="shared" ref="FA51:FA64" si="21">(($EX51+(0.5*$EY51))/$EW51)</f>
        <v>0.30769230769230771</v>
      </c>
      <c r="FB51" s="149">
        <f t="shared" ref="FB51:FB64" si="22">IF(COUNTA(C51:G51)&gt;0,1,0)+IF(COUNTA(H51:L51)&gt;0,1,0)+IF(COUNTA(M51:Q51)&gt;0,1,0)+IF(COUNTA(R51:V51)&gt;0,1,0)+IF(COUNTA(W51:AA51)&gt;0,1,0)+IF(COUNTA(AB51:AF51)&gt;0,1,0)+IF(COUNTA(AG51:AK51)&gt;0,1,0)+IF(COUNTA(AL51:AP51)&gt;0,1,0)+IF(COUNTA(AQ51:AU51)&gt;0,1,0)+IF(COUNTA(AV51:AZ51)&gt;0,1,0)+IF(COUNTA(BA51:BE51)&gt;0,1,0)+IF(COUNTA(BF51:BJ51)&gt;0,1,0)+IF(COUNTA(BK51:BP51)&gt;0,1,0)+IF(COUNTA(BQ51:BV51)&gt;0,1,0)+IF(COUNTA(BW51:CB51)&gt;0,1,0)+IF(COUNTA(CC51:CH51)&gt;0,1,0)+IF(COUNTA(CI51:CN51)&gt;0,1,0)+IF(COUNTA(CO51:CT51)&gt;0,1,0)+IF(COUNTA(CU51:CZ51)&gt;0,1,0)+IF(COUNTA(DA51:DF51)&gt;0,1,0)+IF(COUNTA(DG51:DL51)&gt;0,1,0)+IF(COUNTA(DM51:DR51)&gt;0,1,0)+IF(COUNTA(DS51:DX51)&gt;0,1,0)+IF(COUNTA(DY51:ED51)&gt;0,1,0)+IF(COUNTA(EQ51:EV51)&gt;0,1,0)</f>
        <v>7</v>
      </c>
      <c r="GK51" s="151"/>
      <c r="GL51" s="151"/>
      <c r="GM51" s="152"/>
      <c r="GN51" s="152"/>
      <c r="GO51" s="152"/>
      <c r="GP51" s="152"/>
      <c r="GQ51" s="152"/>
      <c r="GR51" s="152"/>
      <c r="GS51" s="152"/>
      <c r="GT51" s="152"/>
      <c r="GU51" s="152"/>
      <c r="GV51" s="152"/>
      <c r="GW51" s="152"/>
      <c r="GX51" s="152"/>
      <c r="GY51" s="152"/>
      <c r="GZ51" s="153"/>
      <c r="HA51" s="153"/>
      <c r="HB51" s="153"/>
      <c r="HC51" s="153"/>
      <c r="HD51" s="153"/>
      <c r="HE51" s="153"/>
      <c r="HF51" s="153"/>
      <c r="HG51" s="153"/>
      <c r="HH51" s="153"/>
      <c r="HI51" s="153"/>
      <c r="HJ51" s="153"/>
      <c r="HK51" s="153"/>
      <c r="HL51" s="153"/>
      <c r="HM51" s="153"/>
      <c r="HN51" s="153"/>
      <c r="HO51" s="153"/>
      <c r="HP51" s="153"/>
      <c r="HQ51" s="153"/>
      <c r="HR51" s="153"/>
      <c r="HS51" s="153"/>
      <c r="HT51" s="153"/>
      <c r="HU51" s="153"/>
      <c r="HV51" s="153"/>
      <c r="HW51" s="153"/>
      <c r="HX51" s="153"/>
      <c r="HY51" s="153"/>
      <c r="HZ51" s="153"/>
      <c r="IA51" s="153"/>
      <c r="IB51" s="153"/>
      <c r="IC51" s="153"/>
      <c r="ID51" s="153"/>
      <c r="IE51" s="153"/>
      <c r="IF51" s="153"/>
      <c r="IG51" s="153"/>
      <c r="IH51" s="153"/>
      <c r="II51" s="153"/>
      <c r="IJ51" s="153"/>
      <c r="IK51" s="153"/>
      <c r="IL51" s="153"/>
      <c r="IM51" s="153"/>
      <c r="IN51" s="153"/>
      <c r="IO51" s="153"/>
      <c r="IP51" s="153"/>
      <c r="IQ51" s="153"/>
      <c r="IR51" s="153"/>
      <c r="IS51" s="153"/>
      <c r="IT51" s="153"/>
    </row>
    <row r="52" spans="1:254" s="150" customFormat="1" x14ac:dyDescent="0.15">
      <c r="A52" s="15">
        <f t="shared" si="16"/>
        <v>2</v>
      </c>
      <c r="B52" s="141" t="s">
        <v>60</v>
      </c>
      <c r="C52" s="142"/>
      <c r="D52" s="142"/>
      <c r="E52" s="142"/>
      <c r="F52" s="142"/>
      <c r="G52" s="143"/>
      <c r="H52" s="142"/>
      <c r="I52" s="142"/>
      <c r="J52" s="142"/>
      <c r="K52" s="142"/>
      <c r="L52" s="143"/>
      <c r="M52" s="142"/>
      <c r="N52" s="142"/>
      <c r="O52" s="142"/>
      <c r="P52" s="142"/>
      <c r="Q52" s="143"/>
      <c r="R52" s="142"/>
      <c r="S52" s="142"/>
      <c r="T52" s="142"/>
      <c r="U52" s="142"/>
      <c r="V52" s="143"/>
      <c r="W52" s="142"/>
      <c r="X52" s="142"/>
      <c r="Y52" s="142"/>
      <c r="Z52" s="142"/>
      <c r="AA52" s="143"/>
      <c r="AB52" s="142"/>
      <c r="AC52" s="142"/>
      <c r="AD52" s="142"/>
      <c r="AE52" s="142"/>
      <c r="AF52" s="143"/>
      <c r="AG52" s="142"/>
      <c r="AH52" s="142"/>
      <c r="AI52" s="142"/>
      <c r="AJ52" s="142"/>
      <c r="AK52" s="143"/>
      <c r="AL52" s="142"/>
      <c r="AM52" s="142"/>
      <c r="AN52" s="142"/>
      <c r="AO52" s="142"/>
      <c r="AP52" s="143"/>
      <c r="AQ52" s="145"/>
      <c r="AR52" s="145"/>
      <c r="AS52" s="145"/>
      <c r="AT52" s="145"/>
      <c r="AU52" s="143"/>
      <c r="AV52" s="146"/>
      <c r="AW52" s="145"/>
      <c r="AX52" s="145"/>
      <c r="AY52" s="145"/>
      <c r="AZ52" s="143"/>
      <c r="BA52" s="146"/>
      <c r="BB52" s="145"/>
      <c r="BC52" s="145"/>
      <c r="BD52" s="145"/>
      <c r="BE52" s="143"/>
      <c r="BF52" s="146"/>
      <c r="BG52" s="145"/>
      <c r="BH52" s="145"/>
      <c r="BI52" s="145"/>
      <c r="BJ52" s="143"/>
      <c r="BK52" s="145"/>
      <c r="BL52" s="146"/>
      <c r="BM52" s="145"/>
      <c r="BN52" s="145"/>
      <c r="BO52" s="145"/>
      <c r="BP52" s="143"/>
      <c r="BQ52" s="145"/>
      <c r="BR52" s="146"/>
      <c r="BS52" s="145"/>
      <c r="BT52" s="145"/>
      <c r="BU52" s="145"/>
      <c r="BV52" s="143"/>
      <c r="BW52" s="145">
        <v>0</v>
      </c>
      <c r="BX52" s="146"/>
      <c r="BY52" s="145"/>
      <c r="BZ52" s="145"/>
      <c r="CA52" s="145"/>
      <c r="CB52" s="143"/>
      <c r="CC52" s="145"/>
      <c r="CD52" s="146"/>
      <c r="CE52" s="145"/>
      <c r="CF52" s="145"/>
      <c r="CG52" s="145"/>
      <c r="CH52" s="143"/>
      <c r="CI52" s="145" t="s">
        <v>57</v>
      </c>
      <c r="CJ52" s="146">
        <v>1</v>
      </c>
      <c r="CK52" s="146"/>
      <c r="CL52" s="145"/>
      <c r="CM52" s="145"/>
      <c r="CN52" s="143"/>
      <c r="CO52" s="145"/>
      <c r="CP52" s="146"/>
      <c r="CQ52" s="146"/>
      <c r="CR52" s="145"/>
      <c r="CS52" s="146"/>
      <c r="CT52" s="143"/>
      <c r="CU52" s="145" t="s">
        <v>57</v>
      </c>
      <c r="CV52" s="146">
        <v>1</v>
      </c>
      <c r="CW52" s="146"/>
      <c r="CX52" s="145"/>
      <c r="CY52" s="146"/>
      <c r="CZ52" s="143"/>
      <c r="DA52" s="145">
        <v>0</v>
      </c>
      <c r="DB52" s="145" t="s">
        <v>57</v>
      </c>
      <c r="DC52" s="146"/>
      <c r="DD52" s="145"/>
      <c r="DE52" s="146"/>
      <c r="DF52" s="143"/>
      <c r="DG52" s="145"/>
      <c r="DH52" s="145"/>
      <c r="DI52" s="146"/>
      <c r="DJ52" s="145"/>
      <c r="DK52" s="146"/>
      <c r="DL52" s="143"/>
      <c r="DM52" s="145" t="s">
        <v>57</v>
      </c>
      <c r="DN52" s="145">
        <v>0</v>
      </c>
      <c r="DO52" s="146"/>
      <c r="DP52" s="145"/>
      <c r="DQ52" s="146"/>
      <c r="DR52" s="143"/>
      <c r="DS52" s="145">
        <v>0</v>
      </c>
      <c r="DT52" s="145"/>
      <c r="DU52" s="146"/>
      <c r="DV52" s="145"/>
      <c r="DW52" s="146"/>
      <c r="DX52" s="143"/>
      <c r="DY52" s="185">
        <v>0</v>
      </c>
      <c r="DZ52" s="145"/>
      <c r="EA52" s="146"/>
      <c r="EB52" s="145"/>
      <c r="EC52" s="146"/>
      <c r="ED52" s="143"/>
      <c r="EE52" s="185">
        <v>1</v>
      </c>
      <c r="EF52" s="145">
        <v>0</v>
      </c>
      <c r="EG52" s="146"/>
      <c r="EH52" s="145"/>
      <c r="EI52" s="146"/>
      <c r="EJ52" s="143"/>
      <c r="EK52" s="185"/>
      <c r="EL52" s="145"/>
      <c r="EM52" s="146"/>
      <c r="EN52" s="145"/>
      <c r="EO52" s="146"/>
      <c r="EP52" s="143"/>
      <c r="EQ52" s="185"/>
      <c r="ER52" s="145"/>
      <c r="ES52" s="146"/>
      <c r="ET52" s="145"/>
      <c r="EU52" s="146"/>
      <c r="EV52" s="143"/>
      <c r="EW52" s="147">
        <f t="shared" si="17"/>
        <v>13</v>
      </c>
      <c r="EX52" s="142">
        <f t="shared" si="18"/>
        <v>3</v>
      </c>
      <c r="EY52" s="142">
        <f t="shared" si="19"/>
        <v>4</v>
      </c>
      <c r="EZ52" s="142">
        <f t="shared" si="20"/>
        <v>6</v>
      </c>
      <c r="FA52" s="148">
        <f t="shared" si="21"/>
        <v>0.38461538461538464</v>
      </c>
      <c r="FB52" s="149">
        <f t="shared" si="22"/>
        <v>7</v>
      </c>
      <c r="GK52" s="151"/>
      <c r="GL52" s="151"/>
      <c r="GM52" s="152"/>
      <c r="GN52" s="152"/>
      <c r="GO52" s="152"/>
      <c r="GP52" s="152"/>
      <c r="GQ52" s="152"/>
      <c r="GR52" s="152"/>
      <c r="GS52" s="152"/>
      <c r="GT52" s="152"/>
      <c r="GU52" s="152"/>
      <c r="GV52" s="152"/>
      <c r="GW52" s="152"/>
      <c r="GX52" s="152"/>
      <c r="GY52" s="152"/>
      <c r="GZ52" s="153"/>
      <c r="HA52" s="153"/>
      <c r="HB52" s="153"/>
      <c r="HC52" s="153"/>
      <c r="HD52" s="153"/>
      <c r="HE52" s="153"/>
      <c r="HF52" s="153"/>
      <c r="HG52" s="153"/>
      <c r="HH52" s="153"/>
      <c r="HI52" s="153"/>
      <c r="HJ52" s="153"/>
      <c r="HK52" s="153"/>
      <c r="HL52" s="153"/>
      <c r="HM52" s="153"/>
      <c r="HN52" s="153"/>
      <c r="HO52" s="153"/>
      <c r="HP52" s="153"/>
      <c r="HQ52" s="153"/>
      <c r="HR52" s="153"/>
      <c r="HS52" s="153"/>
      <c r="HT52" s="153"/>
      <c r="HU52" s="153"/>
      <c r="HV52" s="153"/>
      <c r="HW52" s="153"/>
      <c r="HX52" s="153"/>
      <c r="HY52" s="153"/>
      <c r="HZ52" s="153"/>
      <c r="IA52" s="153"/>
      <c r="IB52" s="153"/>
      <c r="IC52" s="153"/>
      <c r="ID52" s="153"/>
      <c r="IE52" s="153"/>
      <c r="IF52" s="153"/>
      <c r="IG52" s="153"/>
      <c r="IH52" s="153"/>
      <c r="II52" s="153"/>
      <c r="IJ52" s="153"/>
      <c r="IK52" s="153"/>
      <c r="IL52" s="153"/>
      <c r="IM52" s="153"/>
      <c r="IN52" s="153"/>
      <c r="IO52" s="153"/>
      <c r="IP52" s="153"/>
      <c r="IQ52" s="153"/>
      <c r="IR52" s="153"/>
      <c r="IS52" s="153"/>
      <c r="IT52" s="153"/>
    </row>
    <row r="53" spans="1:254" s="150" customFormat="1" x14ac:dyDescent="0.15">
      <c r="A53" s="15">
        <f t="shared" si="16"/>
        <v>3</v>
      </c>
      <c r="B53" s="141" t="s">
        <v>58</v>
      </c>
      <c r="C53" s="142"/>
      <c r="D53" s="142"/>
      <c r="E53" s="142"/>
      <c r="F53" s="142"/>
      <c r="G53" s="143"/>
      <c r="H53" s="142"/>
      <c r="I53" s="142"/>
      <c r="J53" s="142"/>
      <c r="K53" s="142"/>
      <c r="L53" s="143"/>
      <c r="M53" s="142"/>
      <c r="N53" s="142"/>
      <c r="O53" s="142"/>
      <c r="P53" s="142"/>
      <c r="Q53" s="143"/>
      <c r="R53" s="142"/>
      <c r="S53" s="142"/>
      <c r="T53" s="142"/>
      <c r="U53" s="142"/>
      <c r="V53" s="143"/>
      <c r="W53" s="142"/>
      <c r="X53" s="142"/>
      <c r="Y53" s="142"/>
      <c r="Z53" s="142"/>
      <c r="AA53" s="143"/>
      <c r="AB53" s="142"/>
      <c r="AC53" s="142"/>
      <c r="AD53" s="142"/>
      <c r="AE53" s="142"/>
      <c r="AF53" s="143"/>
      <c r="AG53" s="142"/>
      <c r="AH53" s="142"/>
      <c r="AI53" s="142"/>
      <c r="AJ53" s="142"/>
      <c r="AK53" s="143"/>
      <c r="AL53" s="142"/>
      <c r="AM53" s="142"/>
      <c r="AN53" s="142"/>
      <c r="AO53" s="142"/>
      <c r="AP53" s="143"/>
      <c r="AQ53" s="145"/>
      <c r="AR53" s="145"/>
      <c r="AS53" s="145"/>
      <c r="AT53" s="145"/>
      <c r="AU53" s="143"/>
      <c r="AV53" s="31"/>
      <c r="AW53" s="145"/>
      <c r="AX53" s="145"/>
      <c r="AY53" s="145"/>
      <c r="AZ53" s="143"/>
      <c r="BA53" s="31"/>
      <c r="BB53" s="145"/>
      <c r="BC53" s="145"/>
      <c r="BD53" s="145"/>
      <c r="BE53" s="143"/>
      <c r="BF53" s="31"/>
      <c r="BG53" s="145"/>
      <c r="BH53" s="145"/>
      <c r="BI53" s="145"/>
      <c r="BJ53" s="143"/>
      <c r="BK53" s="145"/>
      <c r="BL53" s="146"/>
      <c r="BM53" s="145"/>
      <c r="BN53" s="145"/>
      <c r="BO53" s="145"/>
      <c r="BP53" s="143"/>
      <c r="BQ53" s="145"/>
      <c r="BR53" s="145"/>
      <c r="BS53" s="145"/>
      <c r="BT53" s="145"/>
      <c r="BU53" s="145"/>
      <c r="BV53" s="143"/>
      <c r="BW53" s="145" t="s">
        <v>57</v>
      </c>
      <c r="BX53" s="146"/>
      <c r="BY53" s="145"/>
      <c r="BZ53" s="145"/>
      <c r="CA53" s="145"/>
      <c r="CB53" s="143"/>
      <c r="CC53" s="145"/>
      <c r="CD53" s="145"/>
      <c r="CE53" s="145"/>
      <c r="CF53" s="145"/>
      <c r="CG53" s="145"/>
      <c r="CH53" s="143"/>
      <c r="CI53" s="145"/>
      <c r="CJ53" s="145" t="s">
        <v>57</v>
      </c>
      <c r="CK53" s="145"/>
      <c r="CL53" s="145"/>
      <c r="CM53" s="145"/>
      <c r="CN53" s="143"/>
      <c r="CO53" s="145"/>
      <c r="CP53" s="146"/>
      <c r="CQ53" s="146"/>
      <c r="CR53" s="145"/>
      <c r="CS53" s="145"/>
      <c r="CT53" s="143"/>
      <c r="CU53" s="145"/>
      <c r="CV53" s="146"/>
      <c r="CW53" s="146"/>
      <c r="CX53" s="145"/>
      <c r="CY53" s="145"/>
      <c r="CZ53" s="143"/>
      <c r="DA53" s="145">
        <v>1</v>
      </c>
      <c r="DB53" s="146">
        <v>0</v>
      </c>
      <c r="DC53" s="146"/>
      <c r="DD53" s="145"/>
      <c r="DE53" s="145"/>
      <c r="DF53" s="143"/>
      <c r="DG53" s="145"/>
      <c r="DH53" s="146"/>
      <c r="DI53" s="146"/>
      <c r="DJ53" s="145"/>
      <c r="DK53" s="145"/>
      <c r="DL53" s="143"/>
      <c r="DM53" s="145" t="s">
        <v>114</v>
      </c>
      <c r="DN53" s="146">
        <v>0</v>
      </c>
      <c r="DO53" s="146"/>
      <c r="DP53" s="145"/>
      <c r="DQ53" s="145"/>
      <c r="DR53" s="143"/>
      <c r="DS53" s="145">
        <v>0</v>
      </c>
      <c r="DT53" s="146"/>
      <c r="DU53" s="146"/>
      <c r="DV53" s="145"/>
      <c r="DW53" s="145"/>
      <c r="DX53" s="143"/>
      <c r="DY53" s="185" t="s">
        <v>57</v>
      </c>
      <c r="DZ53" s="146"/>
      <c r="EA53" s="146"/>
      <c r="EB53" s="145"/>
      <c r="EC53" s="145"/>
      <c r="ED53" s="143"/>
      <c r="EE53" s="185">
        <v>1</v>
      </c>
      <c r="EF53" s="146">
        <v>1</v>
      </c>
      <c r="EG53" s="146"/>
      <c r="EH53" s="145"/>
      <c r="EI53" s="145"/>
      <c r="EJ53" s="143"/>
      <c r="EK53" s="185" t="s">
        <v>57</v>
      </c>
      <c r="EL53" s="146"/>
      <c r="EM53" s="146"/>
      <c r="EN53" s="145"/>
      <c r="EO53" s="145"/>
      <c r="EP53" s="143"/>
      <c r="EQ53" s="185"/>
      <c r="ER53" s="146"/>
      <c r="ES53" s="146"/>
      <c r="ET53" s="145"/>
      <c r="EU53" s="145"/>
      <c r="EV53" s="143"/>
      <c r="EW53" s="147">
        <f t="shared" si="17"/>
        <v>10</v>
      </c>
      <c r="EX53" s="142">
        <f t="shared" si="18"/>
        <v>3</v>
      </c>
      <c r="EY53" s="142">
        <f t="shared" si="19"/>
        <v>4</v>
      </c>
      <c r="EZ53" s="142">
        <f t="shared" si="20"/>
        <v>3</v>
      </c>
      <c r="FA53" s="148">
        <f t="shared" si="21"/>
        <v>0.5</v>
      </c>
      <c r="FB53" s="149">
        <f t="shared" si="22"/>
        <v>6</v>
      </c>
      <c r="GK53" s="151"/>
      <c r="GL53" s="151"/>
      <c r="GM53" s="152"/>
      <c r="GN53" s="152"/>
      <c r="GO53" s="152"/>
      <c r="GP53" s="152"/>
      <c r="GQ53" s="152"/>
      <c r="GR53" s="152"/>
      <c r="GS53" s="152"/>
      <c r="GT53" s="152"/>
      <c r="GU53" s="152"/>
      <c r="GV53" s="152"/>
      <c r="GW53" s="152"/>
      <c r="GX53" s="152"/>
      <c r="GY53" s="152"/>
      <c r="GZ53" s="153"/>
      <c r="HA53" s="153"/>
      <c r="HB53" s="153"/>
      <c r="HC53" s="153"/>
      <c r="HD53" s="153"/>
      <c r="HE53" s="153"/>
      <c r="HF53" s="153"/>
      <c r="HG53" s="153"/>
      <c r="HH53" s="153"/>
      <c r="HI53" s="153"/>
      <c r="HJ53" s="153"/>
      <c r="HK53" s="153"/>
      <c r="HL53" s="153"/>
      <c r="HM53" s="153"/>
      <c r="HN53" s="153"/>
      <c r="HO53" s="153"/>
      <c r="HP53" s="153"/>
      <c r="HQ53" s="153"/>
      <c r="HR53" s="153"/>
      <c r="HS53" s="153"/>
      <c r="HT53" s="153"/>
      <c r="HU53" s="153"/>
      <c r="HV53" s="153"/>
      <c r="HW53" s="153"/>
      <c r="HX53" s="153"/>
      <c r="HY53" s="153"/>
      <c r="HZ53" s="153"/>
      <c r="IA53" s="153"/>
      <c r="IB53" s="153"/>
      <c r="IC53" s="153"/>
      <c r="ID53" s="153"/>
      <c r="IE53" s="153"/>
      <c r="IF53" s="153"/>
      <c r="IG53" s="153"/>
      <c r="IH53" s="153"/>
      <c r="II53" s="153"/>
      <c r="IJ53" s="153"/>
      <c r="IK53" s="153"/>
      <c r="IL53" s="153"/>
      <c r="IM53" s="153"/>
      <c r="IN53" s="153"/>
      <c r="IO53" s="153"/>
      <c r="IP53" s="153"/>
      <c r="IQ53" s="153"/>
      <c r="IR53" s="153"/>
      <c r="IS53" s="153"/>
      <c r="IT53" s="153"/>
    </row>
    <row r="54" spans="1:254" s="150" customFormat="1" x14ac:dyDescent="0.15">
      <c r="A54" s="15">
        <f t="shared" si="16"/>
        <v>4</v>
      </c>
      <c r="B54" s="141" t="s">
        <v>113</v>
      </c>
      <c r="C54" s="142"/>
      <c r="D54" s="142"/>
      <c r="E54" s="142"/>
      <c r="F54" s="142"/>
      <c r="G54" s="143"/>
      <c r="H54" s="142"/>
      <c r="I54" s="142"/>
      <c r="J54" s="156"/>
      <c r="K54" s="142"/>
      <c r="L54" s="144"/>
      <c r="M54" s="142"/>
      <c r="N54" s="142"/>
      <c r="O54" s="142"/>
      <c r="P54" s="142"/>
      <c r="Q54" s="143"/>
      <c r="R54" s="142"/>
      <c r="S54" s="142"/>
      <c r="T54" s="142"/>
      <c r="U54" s="142"/>
      <c r="V54" s="143"/>
      <c r="W54" s="142"/>
      <c r="X54" s="142"/>
      <c r="Y54" s="142"/>
      <c r="Z54" s="142"/>
      <c r="AA54" s="144"/>
      <c r="AB54" s="142"/>
      <c r="AC54" s="142"/>
      <c r="AD54" s="142"/>
      <c r="AE54" s="142"/>
      <c r="AF54" s="143"/>
      <c r="AG54" s="142"/>
      <c r="AH54" s="142"/>
      <c r="AI54" s="142"/>
      <c r="AJ54" s="142"/>
      <c r="AK54" s="143"/>
      <c r="AL54" s="142"/>
      <c r="AM54" s="142"/>
      <c r="AN54" s="142"/>
      <c r="AO54" s="142"/>
      <c r="AP54" s="143"/>
      <c r="AQ54" s="145"/>
      <c r="AR54" s="145"/>
      <c r="AS54" s="145"/>
      <c r="AT54" s="145"/>
      <c r="AU54" s="143"/>
      <c r="AV54" s="145"/>
      <c r="AW54" s="145"/>
      <c r="AX54" s="145"/>
      <c r="AY54" s="145"/>
      <c r="AZ54" s="143"/>
      <c r="BA54" s="145"/>
      <c r="BB54" s="145"/>
      <c r="BC54" s="145"/>
      <c r="BD54" s="145"/>
      <c r="BE54" s="143"/>
      <c r="BF54" s="145"/>
      <c r="BG54" s="145"/>
      <c r="BH54" s="145"/>
      <c r="BI54" s="145"/>
      <c r="BJ54" s="143"/>
      <c r="BK54" s="145"/>
      <c r="BL54" s="145"/>
      <c r="BM54" s="145"/>
      <c r="BN54" s="145"/>
      <c r="BO54" s="145"/>
      <c r="BP54" s="143"/>
      <c r="BQ54" s="145"/>
      <c r="BR54" s="145"/>
      <c r="BS54" s="145"/>
      <c r="BT54" s="145"/>
      <c r="BU54" s="145"/>
      <c r="BV54" s="143"/>
      <c r="BW54" s="145"/>
      <c r="BX54" s="145"/>
      <c r="BY54" s="145"/>
      <c r="BZ54" s="145"/>
      <c r="CA54" s="145"/>
      <c r="CB54" s="143"/>
      <c r="CC54" s="145"/>
      <c r="CD54" s="145"/>
      <c r="CE54" s="145"/>
      <c r="CF54" s="145"/>
      <c r="CG54" s="145"/>
      <c r="CH54" s="143"/>
      <c r="CI54" s="145"/>
      <c r="CJ54" s="145"/>
      <c r="CK54" s="145"/>
      <c r="CL54" s="145"/>
      <c r="CM54" s="145"/>
      <c r="CN54" s="143"/>
      <c r="CO54" s="145"/>
      <c r="CP54" s="145"/>
      <c r="CQ54" s="145"/>
      <c r="CR54" s="145"/>
      <c r="CS54" s="145"/>
      <c r="CT54" s="143"/>
      <c r="CU54" s="145" t="s">
        <v>57</v>
      </c>
      <c r="CV54" s="145" t="s">
        <v>57</v>
      </c>
      <c r="CW54" s="145">
        <v>0</v>
      </c>
      <c r="CX54" s="145"/>
      <c r="CY54" s="145"/>
      <c r="CZ54" s="143"/>
      <c r="DA54" s="145">
        <v>1</v>
      </c>
      <c r="DB54" s="145">
        <v>0</v>
      </c>
      <c r="DC54" s="145"/>
      <c r="DD54" s="145"/>
      <c r="DE54" s="145"/>
      <c r="DF54" s="143"/>
      <c r="DG54" s="145">
        <v>1</v>
      </c>
      <c r="DH54" s="145"/>
      <c r="DI54" s="145"/>
      <c r="DJ54" s="145"/>
      <c r="DK54" s="145"/>
      <c r="DL54" s="143"/>
      <c r="DM54" s="145">
        <v>1</v>
      </c>
      <c r="DN54" s="145"/>
      <c r="DO54" s="145"/>
      <c r="DP54" s="145"/>
      <c r="DQ54" s="145"/>
      <c r="DR54" s="143"/>
      <c r="DS54" s="145"/>
      <c r="DT54" s="145"/>
      <c r="DU54" s="145"/>
      <c r="DV54" s="145"/>
      <c r="DW54" s="145"/>
      <c r="DX54" s="143"/>
      <c r="DY54" s="185"/>
      <c r="DZ54" s="145"/>
      <c r="EA54" s="145"/>
      <c r="EB54" s="145"/>
      <c r="EC54" s="145"/>
      <c r="ED54" s="143"/>
      <c r="EE54" s="185"/>
      <c r="EF54" s="145"/>
      <c r="EG54" s="145"/>
      <c r="EH54" s="145"/>
      <c r="EI54" s="145"/>
      <c r="EJ54" s="143"/>
      <c r="EK54" s="185"/>
      <c r="EL54" s="145"/>
      <c r="EM54" s="145"/>
      <c r="EN54" s="145"/>
      <c r="EO54" s="145"/>
      <c r="EP54" s="143"/>
      <c r="EQ54" s="185"/>
      <c r="ER54" s="145"/>
      <c r="ES54" s="145"/>
      <c r="ET54" s="145"/>
      <c r="EU54" s="145"/>
      <c r="EV54" s="143"/>
      <c r="EW54" s="147">
        <f t="shared" si="17"/>
        <v>7</v>
      </c>
      <c r="EX54" s="142">
        <f t="shared" si="18"/>
        <v>3</v>
      </c>
      <c r="EY54" s="142">
        <f t="shared" si="19"/>
        <v>2</v>
      </c>
      <c r="EZ54" s="142">
        <f t="shared" si="20"/>
        <v>2</v>
      </c>
      <c r="FA54" s="148">
        <f t="shared" si="21"/>
        <v>0.5714285714285714</v>
      </c>
      <c r="FB54" s="149">
        <f t="shared" si="22"/>
        <v>4</v>
      </c>
      <c r="GK54" s="151"/>
      <c r="GL54" s="151"/>
      <c r="GM54" s="152"/>
      <c r="GN54" s="152"/>
      <c r="GO54" s="152"/>
      <c r="GP54" s="152"/>
      <c r="GQ54" s="152"/>
      <c r="GR54" s="152"/>
      <c r="GS54" s="152"/>
      <c r="GT54" s="152"/>
      <c r="GU54" s="152"/>
      <c r="GV54" s="152"/>
      <c r="GW54" s="152"/>
      <c r="GX54" s="152"/>
      <c r="GY54" s="152"/>
      <c r="GZ54" s="153"/>
      <c r="HA54" s="153"/>
      <c r="HB54" s="153"/>
      <c r="HC54" s="153"/>
      <c r="HD54" s="153"/>
      <c r="HE54" s="153"/>
      <c r="HF54" s="153"/>
      <c r="HG54" s="153"/>
      <c r="HH54" s="153"/>
      <c r="HI54" s="153"/>
      <c r="HJ54" s="153"/>
      <c r="HK54" s="153"/>
      <c r="HL54" s="153"/>
      <c r="HM54" s="153"/>
      <c r="HN54" s="153"/>
      <c r="HO54" s="153"/>
      <c r="HP54" s="153"/>
      <c r="HQ54" s="153"/>
      <c r="HR54" s="153"/>
      <c r="HS54" s="153"/>
      <c r="HT54" s="153"/>
      <c r="HU54" s="153"/>
      <c r="HV54" s="153"/>
      <c r="HW54" s="153"/>
      <c r="HX54" s="153"/>
      <c r="HY54" s="153"/>
      <c r="HZ54" s="153"/>
      <c r="IA54" s="153"/>
      <c r="IB54" s="153"/>
      <c r="IC54" s="153"/>
      <c r="ID54" s="153"/>
      <c r="IE54" s="153"/>
      <c r="IF54" s="153"/>
      <c r="IG54" s="153"/>
      <c r="IH54" s="153"/>
      <c r="II54" s="153"/>
      <c r="IJ54" s="153"/>
      <c r="IK54" s="153"/>
      <c r="IL54" s="153"/>
      <c r="IM54" s="153"/>
      <c r="IN54" s="153"/>
      <c r="IO54" s="153"/>
      <c r="IP54" s="153"/>
      <c r="IQ54" s="153"/>
      <c r="IR54" s="153"/>
      <c r="IS54" s="153"/>
      <c r="IT54" s="153"/>
    </row>
    <row r="55" spans="1:254" s="150" customFormat="1" x14ac:dyDescent="0.15">
      <c r="A55" s="15">
        <f t="shared" si="16"/>
        <v>5</v>
      </c>
      <c r="B55" s="141" t="s">
        <v>65</v>
      </c>
      <c r="C55" s="142"/>
      <c r="D55" s="142"/>
      <c r="E55" s="142"/>
      <c r="F55" s="142"/>
      <c r="G55" s="143"/>
      <c r="H55" s="142"/>
      <c r="I55" s="142"/>
      <c r="J55" s="142"/>
      <c r="K55" s="142"/>
      <c r="L55" s="143"/>
      <c r="M55" s="142"/>
      <c r="N55" s="142"/>
      <c r="O55" s="142"/>
      <c r="P55" s="142"/>
      <c r="Q55" s="143"/>
      <c r="R55" s="142"/>
      <c r="S55" s="142"/>
      <c r="T55" s="142"/>
      <c r="U55" s="142"/>
      <c r="V55" s="143"/>
      <c r="W55" s="142"/>
      <c r="X55" s="142"/>
      <c r="Y55" s="142"/>
      <c r="Z55" s="142"/>
      <c r="AA55" s="143"/>
      <c r="AB55" s="142"/>
      <c r="AC55" s="142"/>
      <c r="AD55" s="142"/>
      <c r="AE55" s="142"/>
      <c r="AF55" s="143"/>
      <c r="AG55" s="142"/>
      <c r="AH55" s="142"/>
      <c r="AI55" s="142"/>
      <c r="AJ55" s="142"/>
      <c r="AK55" s="143"/>
      <c r="AL55" s="142"/>
      <c r="AM55" s="142"/>
      <c r="AN55" s="142"/>
      <c r="AO55" s="142"/>
      <c r="AP55" s="143"/>
      <c r="AQ55" s="145"/>
      <c r="AR55" s="145"/>
      <c r="AS55" s="145"/>
      <c r="AT55" s="145"/>
      <c r="AU55" s="143"/>
      <c r="AV55" s="145"/>
      <c r="AW55" s="145"/>
      <c r="AX55" s="145"/>
      <c r="AY55" s="145"/>
      <c r="AZ55" s="143"/>
      <c r="BA55" s="145"/>
      <c r="BB55" s="145"/>
      <c r="BC55" s="145"/>
      <c r="BD55" s="145"/>
      <c r="BE55" s="143"/>
      <c r="BF55" s="145"/>
      <c r="BG55" s="145"/>
      <c r="BH55" s="145"/>
      <c r="BI55" s="145"/>
      <c r="BJ55" s="143"/>
      <c r="BK55" s="145"/>
      <c r="BL55" s="145"/>
      <c r="BM55" s="145"/>
      <c r="BN55" s="145"/>
      <c r="BO55" s="145"/>
      <c r="BP55" s="143"/>
      <c r="BQ55" s="145"/>
      <c r="BR55" s="145"/>
      <c r="BS55" s="145"/>
      <c r="BT55" s="145"/>
      <c r="BU55" s="145"/>
      <c r="BV55" s="143"/>
      <c r="BW55" s="145"/>
      <c r="BX55" s="145"/>
      <c r="BY55" s="145"/>
      <c r="BZ55" s="145"/>
      <c r="CA55" s="145"/>
      <c r="CB55" s="143"/>
      <c r="CC55" s="145"/>
      <c r="CD55" s="145"/>
      <c r="CE55" s="145"/>
      <c r="CF55" s="145"/>
      <c r="CG55" s="145"/>
      <c r="CH55" s="143"/>
      <c r="CI55" s="145"/>
      <c r="CJ55" s="145"/>
      <c r="CK55" s="145"/>
      <c r="CL55" s="145"/>
      <c r="CM55" s="145"/>
      <c r="CN55" s="143"/>
      <c r="CO55" s="145"/>
      <c r="CP55" s="145"/>
      <c r="CQ55" s="145"/>
      <c r="CR55" s="145"/>
      <c r="CS55" s="145"/>
      <c r="CT55" s="143"/>
      <c r="CU55" s="145" t="s">
        <v>57</v>
      </c>
      <c r="CV55" s="145">
        <v>0</v>
      </c>
      <c r="CW55" s="145"/>
      <c r="CX55" s="145"/>
      <c r="CY55" s="145"/>
      <c r="CZ55" s="143"/>
      <c r="DA55" s="145"/>
      <c r="DB55" s="145"/>
      <c r="DC55" s="145"/>
      <c r="DD55" s="145"/>
      <c r="DE55" s="145"/>
      <c r="DF55" s="143"/>
      <c r="DG55" s="145">
        <v>0</v>
      </c>
      <c r="DH55" s="145"/>
      <c r="DI55" s="145"/>
      <c r="DJ55" s="145"/>
      <c r="DK55" s="145"/>
      <c r="DL55" s="143"/>
      <c r="DM55" s="145"/>
      <c r="DN55" s="145"/>
      <c r="DO55" s="145"/>
      <c r="DP55" s="145"/>
      <c r="DQ55" s="145"/>
      <c r="DR55" s="143"/>
      <c r="DS55" s="145"/>
      <c r="DT55" s="145"/>
      <c r="DU55" s="145"/>
      <c r="DV55" s="145"/>
      <c r="DW55" s="145"/>
      <c r="DX55" s="143"/>
      <c r="DY55" s="185">
        <v>0</v>
      </c>
      <c r="DZ55" s="145"/>
      <c r="EA55" s="145"/>
      <c r="EB55" s="145"/>
      <c r="EC55" s="145"/>
      <c r="ED55" s="143"/>
      <c r="EE55" s="185"/>
      <c r="EF55" s="145"/>
      <c r="EG55" s="145"/>
      <c r="EH55" s="145"/>
      <c r="EI55" s="145"/>
      <c r="EJ55" s="143"/>
      <c r="EK55" s="185"/>
      <c r="EL55" s="145"/>
      <c r="EM55" s="145"/>
      <c r="EN55" s="145"/>
      <c r="EO55" s="145"/>
      <c r="EP55" s="143"/>
      <c r="EQ55" s="142" t="s">
        <v>57</v>
      </c>
      <c r="ER55" s="145"/>
      <c r="ES55" s="145"/>
      <c r="ET55" s="145"/>
      <c r="EU55" s="145"/>
      <c r="EV55" s="143"/>
      <c r="EW55" s="147">
        <f t="shared" si="17"/>
        <v>5</v>
      </c>
      <c r="EX55" s="142">
        <f t="shared" si="18"/>
        <v>0</v>
      </c>
      <c r="EY55" s="142">
        <f t="shared" si="19"/>
        <v>2</v>
      </c>
      <c r="EZ55" s="142">
        <f t="shared" si="20"/>
        <v>3</v>
      </c>
      <c r="FA55" s="148">
        <f t="shared" si="21"/>
        <v>0.2</v>
      </c>
      <c r="FB55" s="149">
        <f t="shared" si="22"/>
        <v>4</v>
      </c>
      <c r="GK55" s="151"/>
      <c r="GL55" s="151"/>
      <c r="GM55" s="152"/>
      <c r="GN55" s="152"/>
      <c r="GO55" s="152"/>
      <c r="GP55" s="152"/>
      <c r="GQ55" s="152"/>
      <c r="GR55" s="152"/>
      <c r="GS55" s="152"/>
      <c r="GT55" s="152"/>
      <c r="GU55" s="152"/>
      <c r="GV55" s="152"/>
      <c r="GW55" s="152"/>
      <c r="GX55" s="152"/>
      <c r="GY55" s="152"/>
      <c r="GZ55" s="153"/>
      <c r="HA55" s="153"/>
      <c r="HB55" s="153"/>
      <c r="HC55" s="153"/>
      <c r="HD55" s="153"/>
      <c r="HE55" s="153"/>
      <c r="HF55" s="153"/>
      <c r="HG55" s="153"/>
      <c r="HH55" s="153"/>
      <c r="HI55" s="153"/>
      <c r="HJ55" s="153"/>
      <c r="HK55" s="153"/>
      <c r="HL55" s="153"/>
      <c r="HM55" s="153"/>
      <c r="HN55" s="153"/>
      <c r="HO55" s="153"/>
      <c r="HP55" s="153"/>
      <c r="HQ55" s="153"/>
      <c r="HR55" s="153"/>
      <c r="HS55" s="153"/>
      <c r="HT55" s="153"/>
      <c r="HU55" s="153"/>
      <c r="HV55" s="153"/>
      <c r="HW55" s="153"/>
      <c r="HX55" s="153"/>
      <c r="HY55" s="153"/>
      <c r="HZ55" s="153"/>
      <c r="IA55" s="153"/>
      <c r="IB55" s="153"/>
      <c r="IC55" s="153"/>
      <c r="ID55" s="153"/>
      <c r="IE55" s="153"/>
      <c r="IF55" s="153"/>
      <c r="IG55" s="153"/>
      <c r="IH55" s="153"/>
      <c r="II55" s="153"/>
      <c r="IJ55" s="153"/>
      <c r="IK55" s="153"/>
      <c r="IL55" s="153"/>
      <c r="IM55" s="153"/>
      <c r="IN55" s="153"/>
      <c r="IO55" s="153"/>
      <c r="IP55" s="153"/>
      <c r="IQ55" s="153"/>
      <c r="IR55" s="153"/>
      <c r="IS55" s="153"/>
      <c r="IT55" s="153"/>
    </row>
    <row r="56" spans="1:254" s="150" customFormat="1" x14ac:dyDescent="0.15">
      <c r="A56" s="15">
        <f t="shared" si="16"/>
        <v>6</v>
      </c>
      <c r="B56" s="141" t="s">
        <v>35</v>
      </c>
      <c r="C56" s="142"/>
      <c r="D56" s="142"/>
      <c r="E56" s="142"/>
      <c r="F56" s="142"/>
      <c r="G56" s="143"/>
      <c r="H56" s="142"/>
      <c r="I56" s="142"/>
      <c r="J56" s="156"/>
      <c r="K56" s="142"/>
      <c r="L56" s="144"/>
      <c r="M56" s="142"/>
      <c r="N56" s="142"/>
      <c r="O56" s="142"/>
      <c r="P56" s="142"/>
      <c r="Q56" s="143"/>
      <c r="R56" s="142"/>
      <c r="S56" s="142"/>
      <c r="T56" s="142"/>
      <c r="U56" s="142"/>
      <c r="V56" s="143"/>
      <c r="W56" s="142"/>
      <c r="X56" s="142"/>
      <c r="Y56" s="142"/>
      <c r="Z56" s="142"/>
      <c r="AA56" s="144"/>
      <c r="AB56" s="142"/>
      <c r="AC56" s="142"/>
      <c r="AD56" s="142"/>
      <c r="AE56" s="142"/>
      <c r="AF56" s="143"/>
      <c r="AG56" s="142"/>
      <c r="AH56" s="142"/>
      <c r="AI56" s="142"/>
      <c r="AJ56" s="142"/>
      <c r="AK56" s="143"/>
      <c r="AL56" s="142"/>
      <c r="AM56" s="142"/>
      <c r="AN56" s="142"/>
      <c r="AO56" s="142"/>
      <c r="AP56" s="143"/>
      <c r="AQ56" s="145"/>
      <c r="AR56" s="145"/>
      <c r="AS56" s="145"/>
      <c r="AT56" s="145"/>
      <c r="AU56" s="143"/>
      <c r="AV56" s="145"/>
      <c r="AW56" s="145"/>
      <c r="AX56" s="145"/>
      <c r="AY56" s="145"/>
      <c r="AZ56" s="143"/>
      <c r="BA56" s="145"/>
      <c r="BB56" s="145"/>
      <c r="BC56" s="145"/>
      <c r="BD56" s="145"/>
      <c r="BE56" s="143"/>
      <c r="BF56" s="145"/>
      <c r="BG56" s="145"/>
      <c r="BH56" s="145"/>
      <c r="BI56" s="145"/>
      <c r="BJ56" s="143"/>
      <c r="BK56" s="145"/>
      <c r="BL56" s="145"/>
      <c r="BM56" s="145"/>
      <c r="BN56" s="145"/>
      <c r="BO56" s="145"/>
      <c r="BP56" s="143"/>
      <c r="BQ56" s="145"/>
      <c r="BR56" s="145"/>
      <c r="BS56" s="145"/>
      <c r="BT56" s="145"/>
      <c r="BU56" s="145"/>
      <c r="BV56" s="143"/>
      <c r="BW56" s="145"/>
      <c r="BX56" s="145"/>
      <c r="BY56" s="145"/>
      <c r="BZ56" s="145"/>
      <c r="CA56" s="145"/>
      <c r="CB56" s="143"/>
      <c r="CC56" s="145"/>
      <c r="CD56" s="145"/>
      <c r="CE56" s="145"/>
      <c r="CF56" s="145"/>
      <c r="CG56" s="145"/>
      <c r="CH56" s="143"/>
      <c r="CI56" s="145"/>
      <c r="CJ56" s="145"/>
      <c r="CK56" s="145"/>
      <c r="CL56" s="145"/>
      <c r="CM56" s="145"/>
      <c r="CN56" s="143"/>
      <c r="CO56" s="145"/>
      <c r="CP56" s="145"/>
      <c r="CQ56" s="145"/>
      <c r="CR56" s="145"/>
      <c r="CS56" s="145"/>
      <c r="CT56" s="143"/>
      <c r="CU56" s="145"/>
      <c r="CV56" s="145"/>
      <c r="CW56" s="145"/>
      <c r="CX56" s="145"/>
      <c r="CY56" s="145"/>
      <c r="CZ56" s="143"/>
      <c r="DA56" s="145"/>
      <c r="DB56" s="145"/>
      <c r="DC56" s="145"/>
      <c r="DD56" s="145"/>
      <c r="DE56" s="145"/>
      <c r="DF56" s="143"/>
      <c r="DG56" s="145"/>
      <c r="DH56" s="145"/>
      <c r="DI56" s="145"/>
      <c r="DJ56" s="145"/>
      <c r="DK56" s="145"/>
      <c r="DL56" s="143"/>
      <c r="DM56" s="145"/>
      <c r="DN56" s="145"/>
      <c r="DO56" s="145"/>
      <c r="DP56" s="145"/>
      <c r="DQ56" s="145"/>
      <c r="DR56" s="143"/>
      <c r="DS56" s="145" t="s">
        <v>57</v>
      </c>
      <c r="DT56" s="145"/>
      <c r="DU56" s="145"/>
      <c r="DV56" s="145"/>
      <c r="DW56" s="145"/>
      <c r="DX56" s="143"/>
      <c r="DY56" s="185" t="s">
        <v>57</v>
      </c>
      <c r="DZ56" s="145"/>
      <c r="EA56" s="145"/>
      <c r="EB56" s="145"/>
      <c r="EC56" s="145"/>
      <c r="ED56" s="143"/>
      <c r="EE56" s="185" t="s">
        <v>57</v>
      </c>
      <c r="EF56" s="145">
        <v>1</v>
      </c>
      <c r="EG56" s="145"/>
      <c r="EH56" s="145"/>
      <c r="EI56" s="145"/>
      <c r="EJ56" s="143"/>
      <c r="EK56" s="185">
        <v>0</v>
      </c>
      <c r="EL56" s="145"/>
      <c r="EM56" s="145"/>
      <c r="EN56" s="145"/>
      <c r="EO56" s="145"/>
      <c r="EP56" s="143"/>
      <c r="EQ56" s="185" t="s">
        <v>57</v>
      </c>
      <c r="ER56" s="145"/>
      <c r="ES56" s="145"/>
      <c r="ET56" s="145"/>
      <c r="EU56" s="145"/>
      <c r="EV56" s="143"/>
      <c r="EW56" s="147">
        <f t="shared" si="17"/>
        <v>6</v>
      </c>
      <c r="EX56" s="142">
        <f t="shared" si="18"/>
        <v>1</v>
      </c>
      <c r="EY56" s="142">
        <f t="shared" si="19"/>
        <v>4</v>
      </c>
      <c r="EZ56" s="142">
        <f t="shared" si="20"/>
        <v>1</v>
      </c>
      <c r="FA56" s="148">
        <f t="shared" si="21"/>
        <v>0.5</v>
      </c>
      <c r="FB56" s="149">
        <f t="shared" si="22"/>
        <v>3</v>
      </c>
      <c r="GK56" s="151"/>
      <c r="GL56" s="151"/>
      <c r="GM56" s="152"/>
      <c r="GN56" s="152"/>
      <c r="GO56" s="152"/>
      <c r="GP56" s="152"/>
      <c r="GQ56" s="152"/>
      <c r="GR56" s="152"/>
      <c r="GS56" s="152"/>
      <c r="GT56" s="152"/>
      <c r="GU56" s="152"/>
      <c r="GV56" s="152"/>
      <c r="GW56" s="152"/>
      <c r="GX56" s="152"/>
      <c r="GY56" s="152"/>
      <c r="GZ56" s="153"/>
      <c r="HA56" s="153"/>
      <c r="HB56" s="153"/>
      <c r="HC56" s="153"/>
      <c r="HD56" s="153"/>
      <c r="HE56" s="153"/>
      <c r="HF56" s="153"/>
      <c r="HG56" s="153"/>
      <c r="HH56" s="153"/>
      <c r="HI56" s="153"/>
      <c r="HJ56" s="153"/>
      <c r="HK56" s="153"/>
      <c r="HL56" s="153"/>
      <c r="HM56" s="153"/>
      <c r="HN56" s="153"/>
      <c r="HO56" s="153"/>
      <c r="HP56" s="153"/>
      <c r="HQ56" s="153"/>
      <c r="HR56" s="153"/>
      <c r="HS56" s="153"/>
      <c r="HT56" s="153"/>
      <c r="HU56" s="153"/>
      <c r="HV56" s="153"/>
      <c r="HW56" s="153"/>
      <c r="HX56" s="153"/>
      <c r="HY56" s="153"/>
      <c r="HZ56" s="153"/>
      <c r="IA56" s="153"/>
      <c r="IB56" s="153"/>
      <c r="IC56" s="153"/>
      <c r="ID56" s="153"/>
      <c r="IE56" s="153"/>
      <c r="IF56" s="153"/>
      <c r="IG56" s="153"/>
      <c r="IH56" s="153"/>
      <c r="II56" s="153"/>
      <c r="IJ56" s="153"/>
      <c r="IK56" s="153"/>
      <c r="IL56" s="153"/>
      <c r="IM56" s="153"/>
      <c r="IN56" s="153"/>
      <c r="IO56" s="153"/>
      <c r="IP56" s="153"/>
      <c r="IQ56" s="153"/>
      <c r="IR56" s="153"/>
      <c r="IS56" s="153"/>
      <c r="IT56" s="153"/>
    </row>
    <row r="57" spans="1:254" s="150" customFormat="1" x14ac:dyDescent="0.15">
      <c r="A57" s="15">
        <f t="shared" si="16"/>
        <v>7</v>
      </c>
      <c r="B57" s="141" t="s">
        <v>96</v>
      </c>
      <c r="C57" s="142"/>
      <c r="D57" s="142"/>
      <c r="E57" s="142"/>
      <c r="F57" s="142"/>
      <c r="G57" s="143"/>
      <c r="H57" s="142"/>
      <c r="I57" s="142"/>
      <c r="J57" s="142"/>
      <c r="K57" s="142"/>
      <c r="L57" s="143"/>
      <c r="M57" s="142"/>
      <c r="N57" s="142"/>
      <c r="O57" s="142"/>
      <c r="P57" s="142"/>
      <c r="Q57" s="143"/>
      <c r="R57" s="142"/>
      <c r="S57" s="142"/>
      <c r="T57" s="142"/>
      <c r="U57" s="142"/>
      <c r="V57" s="144"/>
      <c r="W57" s="142"/>
      <c r="X57" s="142"/>
      <c r="Y57" s="142"/>
      <c r="Z57" s="142"/>
      <c r="AA57" s="143"/>
      <c r="AB57" s="142"/>
      <c r="AC57" s="142"/>
      <c r="AD57" s="142"/>
      <c r="AE57" s="142"/>
      <c r="AF57" s="144"/>
      <c r="AG57" s="142"/>
      <c r="AH57" s="142"/>
      <c r="AI57" s="142"/>
      <c r="AJ57" s="142"/>
      <c r="AK57" s="143"/>
      <c r="AL57" s="142"/>
      <c r="AM57" s="142"/>
      <c r="AN57" s="142"/>
      <c r="AO57" s="142"/>
      <c r="AP57" s="143"/>
      <c r="AQ57" s="145"/>
      <c r="AR57" s="145"/>
      <c r="AS57" s="145"/>
      <c r="AT57" s="145"/>
      <c r="AU57" s="143"/>
      <c r="AV57" s="31"/>
      <c r="AW57" s="145"/>
      <c r="AX57" s="145"/>
      <c r="AY57" s="145"/>
      <c r="AZ57" s="143"/>
      <c r="BA57" s="31"/>
      <c r="BB57" s="145"/>
      <c r="BC57" s="145"/>
      <c r="BD57" s="145"/>
      <c r="BE57" s="143"/>
      <c r="BF57" s="31"/>
      <c r="BG57" s="145"/>
      <c r="BH57" s="145"/>
      <c r="BI57" s="145"/>
      <c r="BJ57" s="143"/>
      <c r="BK57" s="145"/>
      <c r="BL57" s="146"/>
      <c r="BM57" s="145"/>
      <c r="BN57" s="145"/>
      <c r="BO57" s="145"/>
      <c r="BP57" s="143"/>
      <c r="BQ57" s="145" t="s">
        <v>57</v>
      </c>
      <c r="BR57" s="146"/>
      <c r="BS57" s="145"/>
      <c r="BT57" s="145"/>
      <c r="BU57" s="145"/>
      <c r="BV57" s="143"/>
      <c r="BW57" s="145">
        <v>1</v>
      </c>
      <c r="BX57" s="146"/>
      <c r="BY57" s="145"/>
      <c r="BZ57" s="145"/>
      <c r="CA57" s="145"/>
      <c r="CB57" s="143"/>
      <c r="CC57" s="145"/>
      <c r="CD57" s="146"/>
      <c r="CE57" s="145"/>
      <c r="CF57" s="145"/>
      <c r="CG57" s="145"/>
      <c r="CH57" s="143"/>
      <c r="CI57" s="145" t="s">
        <v>57</v>
      </c>
      <c r="CJ57" s="146"/>
      <c r="CK57" s="145"/>
      <c r="CL57" s="145"/>
      <c r="CM57" s="145"/>
      <c r="CN57" s="143"/>
      <c r="CO57" s="145"/>
      <c r="CP57" s="146"/>
      <c r="CQ57" s="145"/>
      <c r="CR57" s="145"/>
      <c r="CS57" s="145"/>
      <c r="CT57" s="143"/>
      <c r="CU57" s="145"/>
      <c r="CV57" s="146"/>
      <c r="CW57" s="145"/>
      <c r="CX57" s="145"/>
      <c r="CY57" s="145"/>
      <c r="CZ57" s="143"/>
      <c r="DA57" s="145"/>
      <c r="DB57" s="146"/>
      <c r="DC57" s="145"/>
      <c r="DD57" s="145"/>
      <c r="DE57" s="145"/>
      <c r="DF57" s="143"/>
      <c r="DG57" s="145"/>
      <c r="DH57" s="146"/>
      <c r="DI57" s="145"/>
      <c r="DJ57" s="145"/>
      <c r="DK57" s="145"/>
      <c r="DL57" s="143"/>
      <c r="DM57" s="145"/>
      <c r="DN57" s="146"/>
      <c r="DO57" s="145"/>
      <c r="DP57" s="145"/>
      <c r="DQ57" s="145"/>
      <c r="DR57" s="143"/>
      <c r="DS57" s="145"/>
      <c r="DT57" s="146"/>
      <c r="DU57" s="145"/>
      <c r="DV57" s="145"/>
      <c r="DW57" s="145"/>
      <c r="DX57" s="143"/>
      <c r="DY57" s="185"/>
      <c r="DZ57" s="146"/>
      <c r="EA57" s="145"/>
      <c r="EB57" s="145"/>
      <c r="EC57" s="145"/>
      <c r="ED57" s="143"/>
      <c r="EE57" s="185"/>
      <c r="EF57" s="146"/>
      <c r="EG57" s="145"/>
      <c r="EH57" s="145"/>
      <c r="EI57" s="145"/>
      <c r="EJ57" s="143"/>
      <c r="EK57" s="185"/>
      <c r="EL57" s="146"/>
      <c r="EM57" s="145"/>
      <c r="EN57" s="145"/>
      <c r="EO57" s="145"/>
      <c r="EP57" s="143"/>
      <c r="EQ57" s="185"/>
      <c r="ER57" s="146"/>
      <c r="ES57" s="145"/>
      <c r="ET57" s="145"/>
      <c r="EU57" s="145"/>
      <c r="EV57" s="143"/>
      <c r="EW57" s="147">
        <f t="shared" si="17"/>
        <v>3</v>
      </c>
      <c r="EX57" s="142">
        <f t="shared" si="18"/>
        <v>1</v>
      </c>
      <c r="EY57" s="142">
        <f t="shared" si="19"/>
        <v>2</v>
      </c>
      <c r="EZ57" s="142">
        <f t="shared" si="20"/>
        <v>0</v>
      </c>
      <c r="FA57" s="148">
        <f t="shared" si="21"/>
        <v>0.66666666666666663</v>
      </c>
      <c r="FB57" s="149">
        <f t="shared" si="22"/>
        <v>3</v>
      </c>
      <c r="GK57" s="151"/>
      <c r="GL57" s="151"/>
      <c r="GM57" s="152"/>
      <c r="GN57" s="152"/>
      <c r="GO57" s="152"/>
      <c r="GP57" s="152"/>
      <c r="GQ57" s="152"/>
      <c r="GR57" s="152"/>
      <c r="GS57" s="152"/>
      <c r="GT57" s="152"/>
      <c r="GU57" s="152"/>
      <c r="GV57" s="152"/>
      <c r="GW57" s="152"/>
      <c r="GX57" s="152"/>
      <c r="GY57" s="152"/>
      <c r="GZ57" s="153"/>
      <c r="HA57" s="153"/>
      <c r="HB57" s="153"/>
      <c r="HC57" s="153"/>
      <c r="HD57" s="153"/>
      <c r="HE57" s="153"/>
      <c r="HF57" s="153"/>
      <c r="HG57" s="153"/>
      <c r="HH57" s="153"/>
      <c r="HI57" s="153"/>
      <c r="HJ57" s="153"/>
      <c r="HK57" s="153"/>
      <c r="HL57" s="153"/>
      <c r="HM57" s="153"/>
      <c r="HN57" s="153"/>
      <c r="HO57" s="153"/>
      <c r="HP57" s="153"/>
      <c r="HQ57" s="153"/>
      <c r="HR57" s="153"/>
      <c r="HS57" s="153"/>
      <c r="HT57" s="153"/>
      <c r="HU57" s="153"/>
      <c r="HV57" s="153"/>
      <c r="HW57" s="153"/>
      <c r="HX57" s="153"/>
      <c r="HY57" s="153"/>
      <c r="HZ57" s="153"/>
      <c r="IA57" s="153"/>
      <c r="IB57" s="153"/>
      <c r="IC57" s="153"/>
      <c r="ID57" s="153"/>
      <c r="IE57" s="153"/>
      <c r="IF57" s="153"/>
      <c r="IG57" s="153"/>
      <c r="IH57" s="153"/>
      <c r="II57" s="153"/>
      <c r="IJ57" s="153"/>
      <c r="IK57" s="153"/>
      <c r="IL57" s="153"/>
      <c r="IM57" s="153"/>
      <c r="IN57" s="153"/>
      <c r="IO57" s="153"/>
      <c r="IP57" s="153"/>
      <c r="IQ57" s="153"/>
      <c r="IR57" s="153"/>
      <c r="IS57" s="153"/>
      <c r="IT57" s="153"/>
    </row>
    <row r="58" spans="1:254" s="150" customFormat="1" x14ac:dyDescent="0.15">
      <c r="A58" s="15">
        <f t="shared" si="16"/>
        <v>8</v>
      </c>
      <c r="B58" s="141" t="s">
        <v>97</v>
      </c>
      <c r="C58" s="142"/>
      <c r="D58" s="142"/>
      <c r="E58" s="142"/>
      <c r="F58" s="142"/>
      <c r="G58" s="144"/>
      <c r="H58" s="156"/>
      <c r="I58" s="142"/>
      <c r="J58" s="142"/>
      <c r="K58" s="142"/>
      <c r="L58" s="143"/>
      <c r="M58" s="142"/>
      <c r="N58" s="142"/>
      <c r="O58" s="142"/>
      <c r="P58" s="142"/>
      <c r="Q58" s="144"/>
      <c r="R58" s="142"/>
      <c r="S58" s="142"/>
      <c r="T58" s="142"/>
      <c r="U58" s="142"/>
      <c r="V58" s="143"/>
      <c r="W58" s="142"/>
      <c r="X58" s="142"/>
      <c r="Y58" s="142"/>
      <c r="Z58" s="142"/>
      <c r="AA58" s="143"/>
      <c r="AB58" s="142"/>
      <c r="AC58" s="142"/>
      <c r="AD58" s="142"/>
      <c r="AE58" s="142"/>
      <c r="AF58" s="143"/>
      <c r="AG58" s="142"/>
      <c r="AH58" s="142"/>
      <c r="AI58" s="142"/>
      <c r="AJ58" s="142"/>
      <c r="AK58" s="143"/>
      <c r="AL58" s="142"/>
      <c r="AM58" s="142"/>
      <c r="AN58" s="142"/>
      <c r="AO58" s="142"/>
      <c r="AP58" s="143"/>
      <c r="AQ58" s="145"/>
      <c r="AR58" s="145"/>
      <c r="AS58" s="145"/>
      <c r="AT58" s="145"/>
      <c r="AU58" s="143"/>
      <c r="AV58" s="145"/>
      <c r="AW58" s="145"/>
      <c r="AX58" s="145"/>
      <c r="AY58" s="145"/>
      <c r="AZ58" s="143"/>
      <c r="BA58" s="145"/>
      <c r="BB58" s="145"/>
      <c r="BC58" s="145"/>
      <c r="BD58" s="145"/>
      <c r="BE58" s="143"/>
      <c r="BF58" s="145"/>
      <c r="BG58" s="145"/>
      <c r="BH58" s="145"/>
      <c r="BI58" s="145"/>
      <c r="BJ58" s="143"/>
      <c r="BK58" s="145"/>
      <c r="BL58" s="145"/>
      <c r="BM58" s="145"/>
      <c r="BN58" s="145"/>
      <c r="BO58" s="145"/>
      <c r="BP58" s="143"/>
      <c r="BQ58" s="145">
        <v>0</v>
      </c>
      <c r="BR58" s="145"/>
      <c r="BS58" s="145"/>
      <c r="BT58" s="145"/>
      <c r="BU58" s="145"/>
      <c r="BV58" s="143"/>
      <c r="BW58" s="145"/>
      <c r="BX58" s="145"/>
      <c r="BY58" s="145"/>
      <c r="BZ58" s="145"/>
      <c r="CA58" s="145"/>
      <c r="CB58" s="143"/>
      <c r="CC58" s="145"/>
      <c r="CD58" s="145"/>
      <c r="CE58" s="145"/>
      <c r="CF58" s="145"/>
      <c r="CG58" s="145"/>
      <c r="CH58" s="143"/>
      <c r="CI58" s="145"/>
      <c r="CJ58" s="145"/>
      <c r="CK58" s="145"/>
      <c r="CL58" s="145"/>
      <c r="CM58" s="145"/>
      <c r="CN58" s="143"/>
      <c r="CO58" s="145"/>
      <c r="CP58" s="145"/>
      <c r="CQ58" s="145"/>
      <c r="CR58" s="145"/>
      <c r="CS58" s="145"/>
      <c r="CT58" s="143"/>
      <c r="CU58" s="145"/>
      <c r="CV58" s="145"/>
      <c r="CW58" s="145">
        <v>0</v>
      </c>
      <c r="CX58" s="145"/>
      <c r="CY58" s="145"/>
      <c r="CZ58" s="143"/>
      <c r="DA58" s="145"/>
      <c r="DB58" s="145"/>
      <c r="DC58" s="145"/>
      <c r="DD58" s="145"/>
      <c r="DE58" s="145"/>
      <c r="DF58" s="143"/>
      <c r="DG58" s="145"/>
      <c r="DH58" s="145"/>
      <c r="DI58" s="145"/>
      <c r="DJ58" s="145"/>
      <c r="DK58" s="145"/>
      <c r="DL58" s="143"/>
      <c r="DM58" s="145"/>
      <c r="DN58" s="145" t="s">
        <v>57</v>
      </c>
      <c r="DO58" s="145"/>
      <c r="DP58" s="145"/>
      <c r="DQ58" s="145"/>
      <c r="DR58" s="143"/>
      <c r="DS58" s="145"/>
      <c r="DT58" s="145"/>
      <c r="DU58" s="145"/>
      <c r="DV58" s="145"/>
      <c r="DW58" s="145"/>
      <c r="DX58" s="143"/>
      <c r="DY58" s="185"/>
      <c r="DZ58" s="145"/>
      <c r="EA58" s="145"/>
      <c r="EB58" s="145"/>
      <c r="EC58" s="145"/>
      <c r="ED58" s="143"/>
      <c r="EE58" s="185"/>
      <c r="EF58" s="145"/>
      <c r="EG58" s="145"/>
      <c r="EH58" s="145"/>
      <c r="EI58" s="145"/>
      <c r="EJ58" s="143"/>
      <c r="EK58" s="185"/>
      <c r="EL58" s="145"/>
      <c r="EM58" s="145"/>
      <c r="EN58" s="145"/>
      <c r="EO58" s="145"/>
      <c r="EP58" s="143"/>
      <c r="EQ58" s="185"/>
      <c r="ER58" s="145"/>
      <c r="ES58" s="145"/>
      <c r="ET58" s="145"/>
      <c r="EU58" s="145"/>
      <c r="EV58" s="143"/>
      <c r="EW58" s="147">
        <f t="shared" si="17"/>
        <v>3</v>
      </c>
      <c r="EX58" s="142">
        <f t="shared" si="18"/>
        <v>0</v>
      </c>
      <c r="EY58" s="142">
        <f t="shared" si="19"/>
        <v>1</v>
      </c>
      <c r="EZ58" s="142">
        <f t="shared" si="20"/>
        <v>2</v>
      </c>
      <c r="FA58" s="148">
        <f t="shared" si="21"/>
        <v>0.16666666666666666</v>
      </c>
      <c r="FB58" s="149">
        <f t="shared" si="22"/>
        <v>3</v>
      </c>
      <c r="GK58" s="151"/>
      <c r="GL58" s="151"/>
      <c r="GM58" s="152"/>
      <c r="GN58" s="152"/>
      <c r="GO58" s="152"/>
      <c r="GP58" s="152"/>
      <c r="GQ58" s="152"/>
      <c r="GR58" s="152"/>
      <c r="GS58" s="152"/>
      <c r="GT58" s="152"/>
      <c r="GU58" s="152"/>
      <c r="GV58" s="152"/>
      <c r="GW58" s="152"/>
      <c r="GX58" s="152"/>
      <c r="GY58" s="152"/>
      <c r="GZ58" s="153"/>
      <c r="HA58" s="153"/>
      <c r="HB58" s="153"/>
      <c r="HC58" s="153"/>
      <c r="HD58" s="153"/>
      <c r="HE58" s="153"/>
      <c r="HF58" s="153"/>
      <c r="HG58" s="153"/>
      <c r="HH58" s="153"/>
      <c r="HI58" s="153"/>
      <c r="HJ58" s="153"/>
      <c r="HK58" s="153"/>
      <c r="HL58" s="153"/>
      <c r="HM58" s="153"/>
      <c r="HN58" s="153"/>
      <c r="HO58" s="153"/>
      <c r="HP58" s="153"/>
      <c r="HQ58" s="153"/>
      <c r="HR58" s="153"/>
      <c r="HS58" s="153"/>
      <c r="HT58" s="153"/>
      <c r="HU58" s="153"/>
      <c r="HV58" s="153"/>
      <c r="HW58" s="153"/>
      <c r="HX58" s="153"/>
      <c r="HY58" s="153"/>
      <c r="HZ58" s="153"/>
      <c r="IA58" s="153"/>
      <c r="IB58" s="153"/>
      <c r="IC58" s="153"/>
      <c r="ID58" s="153"/>
      <c r="IE58" s="153"/>
      <c r="IF58" s="153"/>
      <c r="IG58" s="153"/>
      <c r="IH58" s="153"/>
      <c r="II58" s="153"/>
      <c r="IJ58" s="153"/>
      <c r="IK58" s="153"/>
      <c r="IL58" s="153"/>
      <c r="IM58" s="153"/>
      <c r="IN58" s="153"/>
      <c r="IO58" s="153"/>
      <c r="IP58" s="153"/>
      <c r="IQ58" s="153"/>
      <c r="IR58" s="153"/>
      <c r="IS58" s="153"/>
      <c r="IT58" s="153"/>
    </row>
    <row r="59" spans="1:254" s="150" customFormat="1" x14ac:dyDescent="0.15">
      <c r="A59" s="15">
        <f t="shared" si="16"/>
        <v>9</v>
      </c>
      <c r="B59" s="141" t="s">
        <v>115</v>
      </c>
      <c r="C59" s="142"/>
      <c r="D59" s="142"/>
      <c r="E59" s="142"/>
      <c r="F59" s="142"/>
      <c r="G59" s="143"/>
      <c r="H59" s="142"/>
      <c r="I59" s="142"/>
      <c r="J59" s="142"/>
      <c r="K59" s="142"/>
      <c r="L59" s="143"/>
      <c r="M59" s="142"/>
      <c r="N59" s="142"/>
      <c r="O59" s="142"/>
      <c r="P59" s="142"/>
      <c r="Q59" s="143"/>
      <c r="R59" s="142"/>
      <c r="S59" s="142"/>
      <c r="T59" s="142"/>
      <c r="U59" s="142"/>
      <c r="V59" s="143"/>
      <c r="W59" s="142"/>
      <c r="X59" s="142"/>
      <c r="Y59" s="142"/>
      <c r="Z59" s="142"/>
      <c r="AA59" s="143"/>
      <c r="AB59" s="142"/>
      <c r="AC59" s="142"/>
      <c r="AD59" s="142"/>
      <c r="AE59" s="142"/>
      <c r="AF59" s="143"/>
      <c r="AG59" s="142"/>
      <c r="AH59" s="142"/>
      <c r="AI59" s="142"/>
      <c r="AJ59" s="142"/>
      <c r="AK59" s="143"/>
      <c r="AL59" s="142"/>
      <c r="AM59" s="142"/>
      <c r="AN59" s="142"/>
      <c r="AO59" s="142"/>
      <c r="AP59" s="143"/>
      <c r="AQ59" s="145"/>
      <c r="AR59" s="145"/>
      <c r="AS59" s="145"/>
      <c r="AT59" s="145"/>
      <c r="AU59" s="143"/>
      <c r="AV59" s="145"/>
      <c r="AW59" s="145"/>
      <c r="AX59" s="145"/>
      <c r="AY59" s="145"/>
      <c r="AZ59" s="143"/>
      <c r="BA59" s="145"/>
      <c r="BB59" s="145"/>
      <c r="BC59" s="145"/>
      <c r="BD59" s="145"/>
      <c r="BE59" s="143"/>
      <c r="BF59" s="145"/>
      <c r="BG59" s="145"/>
      <c r="BH59" s="145"/>
      <c r="BI59" s="145"/>
      <c r="BJ59" s="143"/>
      <c r="BK59" s="145"/>
      <c r="BL59" s="145"/>
      <c r="BM59" s="145"/>
      <c r="BN59" s="145"/>
      <c r="BO59" s="145"/>
      <c r="BP59" s="143"/>
      <c r="BQ59" s="145"/>
      <c r="BR59" s="145"/>
      <c r="BS59" s="145"/>
      <c r="BT59" s="145"/>
      <c r="BU59" s="145"/>
      <c r="BV59" s="143"/>
      <c r="BW59" s="145"/>
      <c r="BX59" s="145"/>
      <c r="BY59" s="145"/>
      <c r="BZ59" s="145"/>
      <c r="CA59" s="145"/>
      <c r="CB59" s="143"/>
      <c r="CC59" s="145"/>
      <c r="CD59" s="145"/>
      <c r="CE59" s="145"/>
      <c r="CF59" s="145"/>
      <c r="CG59" s="145"/>
      <c r="CH59" s="143"/>
      <c r="CI59" s="145"/>
      <c r="CJ59" s="145"/>
      <c r="CK59" s="145"/>
      <c r="CL59" s="145"/>
      <c r="CM59" s="145"/>
      <c r="CN59" s="143"/>
      <c r="CO59" s="145"/>
      <c r="CP59" s="145"/>
      <c r="CQ59" s="145"/>
      <c r="CR59" s="145"/>
      <c r="CS59" s="145"/>
      <c r="CT59" s="143"/>
      <c r="CU59" s="145">
        <v>1</v>
      </c>
      <c r="CV59" s="145"/>
      <c r="CW59" s="145">
        <v>1</v>
      </c>
      <c r="CX59" s="145"/>
      <c r="CY59" s="145"/>
      <c r="CZ59" s="143"/>
      <c r="DA59" s="145"/>
      <c r="DB59" s="145">
        <v>1</v>
      </c>
      <c r="DC59" s="145"/>
      <c r="DD59" s="145"/>
      <c r="DE59" s="145"/>
      <c r="DF59" s="143"/>
      <c r="DG59" s="145"/>
      <c r="DH59" s="145"/>
      <c r="DI59" s="145"/>
      <c r="DJ59" s="145"/>
      <c r="DK59" s="145"/>
      <c r="DL59" s="143"/>
      <c r="DM59" s="145"/>
      <c r="DN59" s="145"/>
      <c r="DO59" s="145"/>
      <c r="DP59" s="145"/>
      <c r="DQ59" s="145"/>
      <c r="DR59" s="143"/>
      <c r="DS59" s="145"/>
      <c r="DT59" s="145"/>
      <c r="DU59" s="145"/>
      <c r="DV59" s="145"/>
      <c r="DW59" s="145"/>
      <c r="DX59" s="143"/>
      <c r="DY59" s="185"/>
      <c r="DZ59" s="145"/>
      <c r="EA59" s="145"/>
      <c r="EB59" s="145"/>
      <c r="EC59" s="145"/>
      <c r="ED59" s="143"/>
      <c r="EE59" s="185"/>
      <c r="EF59" s="145"/>
      <c r="EG59" s="145"/>
      <c r="EH59" s="145"/>
      <c r="EI59" s="145"/>
      <c r="EJ59" s="143"/>
      <c r="EK59" s="185"/>
      <c r="EL59" s="145"/>
      <c r="EM59" s="145"/>
      <c r="EN59" s="145"/>
      <c r="EO59" s="145"/>
      <c r="EP59" s="143"/>
      <c r="EQ59" s="185"/>
      <c r="ER59" s="145"/>
      <c r="ES59" s="145"/>
      <c r="ET59" s="145"/>
      <c r="EU59" s="145"/>
      <c r="EV59" s="143"/>
      <c r="EW59" s="147">
        <f t="shared" si="17"/>
        <v>3</v>
      </c>
      <c r="EX59" s="142">
        <f t="shared" si="18"/>
        <v>3</v>
      </c>
      <c r="EY59" s="142">
        <f t="shared" si="19"/>
        <v>0</v>
      </c>
      <c r="EZ59" s="142">
        <f t="shared" si="20"/>
        <v>0</v>
      </c>
      <c r="FA59" s="154">
        <f t="shared" si="21"/>
        <v>1</v>
      </c>
      <c r="FB59" s="149">
        <f t="shared" si="22"/>
        <v>2</v>
      </c>
      <c r="GK59" s="151"/>
      <c r="GL59" s="151"/>
      <c r="GM59" s="152"/>
      <c r="GN59" s="152"/>
      <c r="GO59" s="152"/>
      <c r="GP59" s="152"/>
      <c r="GQ59" s="152"/>
      <c r="GR59" s="152"/>
      <c r="GS59" s="152"/>
      <c r="GT59" s="152"/>
      <c r="GU59" s="152"/>
      <c r="GV59" s="152"/>
      <c r="GW59" s="152"/>
      <c r="GX59" s="152"/>
      <c r="GY59" s="152"/>
      <c r="GZ59" s="153"/>
      <c r="HA59" s="153"/>
      <c r="HB59" s="153"/>
      <c r="HC59" s="153"/>
      <c r="HD59" s="153"/>
      <c r="HE59" s="153"/>
      <c r="HF59" s="153"/>
      <c r="HG59" s="153"/>
      <c r="HH59" s="153"/>
      <c r="HI59" s="153"/>
      <c r="HJ59" s="153"/>
      <c r="HK59" s="153"/>
      <c r="HL59" s="153"/>
      <c r="HM59" s="153"/>
      <c r="HN59" s="153"/>
      <c r="HO59" s="153"/>
      <c r="HP59" s="153"/>
      <c r="HQ59" s="153"/>
      <c r="HR59" s="153"/>
      <c r="HS59" s="153"/>
      <c r="HT59" s="153"/>
      <c r="HU59" s="153"/>
      <c r="HV59" s="153"/>
      <c r="HW59" s="153"/>
      <c r="HX59" s="153"/>
      <c r="HY59" s="153"/>
      <c r="HZ59" s="153"/>
      <c r="IA59" s="153"/>
      <c r="IB59" s="153"/>
      <c r="IC59" s="153"/>
      <c r="ID59" s="153"/>
      <c r="IE59" s="153"/>
      <c r="IF59" s="153"/>
      <c r="IG59" s="153"/>
      <c r="IH59" s="153"/>
      <c r="II59" s="153"/>
      <c r="IJ59" s="153"/>
      <c r="IK59" s="153"/>
      <c r="IL59" s="153"/>
      <c r="IM59" s="153"/>
      <c r="IN59" s="153"/>
      <c r="IO59" s="153"/>
      <c r="IP59" s="153"/>
      <c r="IQ59" s="153"/>
      <c r="IR59" s="153"/>
      <c r="IS59" s="153"/>
      <c r="IT59" s="153"/>
    </row>
    <row r="60" spans="1:254" s="150" customFormat="1" x14ac:dyDescent="0.15">
      <c r="A60" s="15">
        <f t="shared" si="16"/>
        <v>10</v>
      </c>
      <c r="B60" s="141" t="s">
        <v>116</v>
      </c>
      <c r="C60" s="142"/>
      <c r="D60" s="142"/>
      <c r="E60" s="142"/>
      <c r="F60" s="142"/>
      <c r="G60" s="143"/>
      <c r="H60" s="142"/>
      <c r="I60" s="142"/>
      <c r="J60" s="156"/>
      <c r="K60" s="142"/>
      <c r="L60" s="144"/>
      <c r="M60" s="142"/>
      <c r="N60" s="142"/>
      <c r="O60" s="142"/>
      <c r="P60" s="142"/>
      <c r="Q60" s="143"/>
      <c r="R60" s="142"/>
      <c r="S60" s="142"/>
      <c r="T60" s="142"/>
      <c r="U60" s="142"/>
      <c r="V60" s="143"/>
      <c r="W60" s="142"/>
      <c r="X60" s="142"/>
      <c r="Y60" s="142"/>
      <c r="Z60" s="142"/>
      <c r="AA60" s="144"/>
      <c r="AB60" s="142"/>
      <c r="AC60" s="142"/>
      <c r="AD60" s="142"/>
      <c r="AE60" s="142"/>
      <c r="AF60" s="143"/>
      <c r="AG60" s="142"/>
      <c r="AH60" s="142"/>
      <c r="AI60" s="142"/>
      <c r="AJ60" s="142"/>
      <c r="AK60" s="143"/>
      <c r="AL60" s="142"/>
      <c r="AM60" s="142"/>
      <c r="AN60" s="142"/>
      <c r="AO60" s="142"/>
      <c r="AP60" s="143"/>
      <c r="AQ60" s="145"/>
      <c r="AR60" s="145"/>
      <c r="AS60" s="145"/>
      <c r="AT60" s="145"/>
      <c r="AU60" s="143"/>
      <c r="AV60" s="145"/>
      <c r="AW60" s="145"/>
      <c r="AX60" s="145"/>
      <c r="AY60" s="145"/>
      <c r="AZ60" s="143"/>
      <c r="BA60" s="145"/>
      <c r="BB60" s="145"/>
      <c r="BC60" s="145"/>
      <c r="BD60" s="145"/>
      <c r="BE60" s="143"/>
      <c r="BF60" s="145"/>
      <c r="BG60" s="145"/>
      <c r="BH60" s="145"/>
      <c r="BI60" s="145"/>
      <c r="BJ60" s="143"/>
      <c r="BK60" s="145"/>
      <c r="BL60" s="145"/>
      <c r="BM60" s="145"/>
      <c r="BN60" s="145"/>
      <c r="BO60" s="145"/>
      <c r="BP60" s="143"/>
      <c r="BQ60" s="145"/>
      <c r="BR60" s="145"/>
      <c r="BS60" s="145"/>
      <c r="BT60" s="145"/>
      <c r="BU60" s="145"/>
      <c r="BV60" s="143"/>
      <c r="BW60" s="145"/>
      <c r="BX60" s="145"/>
      <c r="BY60" s="145"/>
      <c r="BZ60" s="145"/>
      <c r="CA60" s="145"/>
      <c r="CB60" s="143"/>
      <c r="CC60" s="145"/>
      <c r="CD60" s="145"/>
      <c r="CE60" s="145"/>
      <c r="CF60" s="145"/>
      <c r="CG60" s="145"/>
      <c r="CH60" s="143"/>
      <c r="CI60" s="145"/>
      <c r="CJ60" s="145"/>
      <c r="CK60" s="145"/>
      <c r="CL60" s="145"/>
      <c r="CM60" s="145"/>
      <c r="CN60" s="143"/>
      <c r="CO60" s="145"/>
      <c r="CP60" s="145"/>
      <c r="CQ60" s="145"/>
      <c r="CR60" s="145"/>
      <c r="CS60" s="145"/>
      <c r="CT60" s="143"/>
      <c r="CU60" s="145"/>
      <c r="CV60" s="145"/>
      <c r="CW60" s="145"/>
      <c r="CX60" s="145"/>
      <c r="CY60" s="145"/>
      <c r="CZ60" s="143"/>
      <c r="DA60" s="145"/>
      <c r="DB60" s="145"/>
      <c r="DC60" s="145"/>
      <c r="DD60" s="145"/>
      <c r="DE60" s="145"/>
      <c r="DF60" s="143"/>
      <c r="DG60" s="145">
        <v>1</v>
      </c>
      <c r="DH60" s="145"/>
      <c r="DI60" s="145"/>
      <c r="DJ60" s="145"/>
      <c r="DK60" s="145"/>
      <c r="DL60" s="143"/>
      <c r="DM60" s="145"/>
      <c r="DN60" s="145"/>
      <c r="DO60" s="145"/>
      <c r="DP60" s="145"/>
      <c r="DQ60" s="145"/>
      <c r="DR60" s="143"/>
      <c r="DS60" s="145"/>
      <c r="DT60" s="145"/>
      <c r="DU60" s="145"/>
      <c r="DV60" s="145"/>
      <c r="DW60" s="145"/>
      <c r="DX60" s="143"/>
      <c r="DY60" s="185"/>
      <c r="DZ60" s="145"/>
      <c r="EA60" s="145"/>
      <c r="EB60" s="145"/>
      <c r="EC60" s="145"/>
      <c r="ED60" s="143"/>
      <c r="EE60" s="185"/>
      <c r="EF60" s="145"/>
      <c r="EG60" s="145"/>
      <c r="EH60" s="145"/>
      <c r="EI60" s="145"/>
      <c r="EJ60" s="143"/>
      <c r="EK60" s="185">
        <v>0</v>
      </c>
      <c r="EL60" s="145"/>
      <c r="EM60" s="145"/>
      <c r="EN60" s="145"/>
      <c r="EO60" s="145"/>
      <c r="EP60" s="143"/>
      <c r="EQ60" s="142" t="s">
        <v>57</v>
      </c>
      <c r="ER60" s="145"/>
      <c r="ES60" s="145"/>
      <c r="ET60" s="145"/>
      <c r="EU60" s="145"/>
      <c r="EV60" s="143"/>
      <c r="EW60" s="147">
        <f t="shared" si="17"/>
        <v>3</v>
      </c>
      <c r="EX60" s="142">
        <f t="shared" si="18"/>
        <v>1</v>
      </c>
      <c r="EY60" s="142">
        <f t="shared" si="19"/>
        <v>1</v>
      </c>
      <c r="EZ60" s="142">
        <f t="shared" si="20"/>
        <v>1</v>
      </c>
      <c r="FA60" s="148">
        <f t="shared" si="21"/>
        <v>0.5</v>
      </c>
      <c r="FB60" s="149">
        <f t="shared" si="22"/>
        <v>2</v>
      </c>
      <c r="GK60" s="151"/>
      <c r="GL60" s="151"/>
      <c r="GM60" s="152"/>
      <c r="GN60" s="152"/>
      <c r="GO60" s="152"/>
      <c r="GP60" s="152"/>
      <c r="GQ60" s="152"/>
      <c r="GR60" s="152"/>
      <c r="GS60" s="152"/>
      <c r="GT60" s="152"/>
      <c r="GU60" s="152"/>
      <c r="GV60" s="152"/>
      <c r="GW60" s="152"/>
      <c r="GX60" s="152"/>
      <c r="GY60" s="152"/>
      <c r="GZ60" s="153"/>
      <c r="HA60" s="153"/>
      <c r="HB60" s="153"/>
      <c r="HC60" s="153"/>
      <c r="HD60" s="153"/>
      <c r="HE60" s="153"/>
      <c r="HF60" s="153"/>
      <c r="HG60" s="153"/>
      <c r="HH60" s="153"/>
      <c r="HI60" s="153"/>
      <c r="HJ60" s="153"/>
      <c r="HK60" s="153"/>
      <c r="HL60" s="153"/>
      <c r="HM60" s="153"/>
      <c r="HN60" s="153"/>
      <c r="HO60" s="153"/>
      <c r="HP60" s="153"/>
      <c r="HQ60" s="153"/>
      <c r="HR60" s="153"/>
      <c r="HS60" s="153"/>
      <c r="HT60" s="153"/>
      <c r="HU60" s="153"/>
      <c r="HV60" s="153"/>
      <c r="HW60" s="153"/>
      <c r="HX60" s="153"/>
      <c r="HY60" s="153"/>
      <c r="HZ60" s="153"/>
      <c r="IA60" s="153"/>
      <c r="IB60" s="153"/>
      <c r="IC60" s="153"/>
      <c r="ID60" s="153"/>
      <c r="IE60" s="153"/>
      <c r="IF60" s="153"/>
      <c r="IG60" s="153"/>
      <c r="IH60" s="153"/>
      <c r="II60" s="153"/>
      <c r="IJ60" s="153"/>
      <c r="IK60" s="153"/>
      <c r="IL60" s="153"/>
      <c r="IM60" s="153"/>
      <c r="IN60" s="153"/>
      <c r="IO60" s="153"/>
      <c r="IP60" s="153"/>
      <c r="IQ60" s="153"/>
      <c r="IR60" s="153"/>
      <c r="IS60" s="153"/>
      <c r="IT60" s="153"/>
    </row>
    <row r="61" spans="1:254" s="150" customFormat="1" x14ac:dyDescent="0.15">
      <c r="A61" s="15">
        <f t="shared" si="16"/>
        <v>11</v>
      </c>
      <c r="B61" s="141" t="s">
        <v>98</v>
      </c>
      <c r="C61" s="142"/>
      <c r="D61" s="142"/>
      <c r="E61" s="142"/>
      <c r="F61" s="142"/>
      <c r="G61" s="143"/>
      <c r="H61" s="142"/>
      <c r="I61" s="142"/>
      <c r="J61" s="142"/>
      <c r="K61" s="142"/>
      <c r="L61" s="143"/>
      <c r="M61" s="142"/>
      <c r="N61" s="142"/>
      <c r="O61" s="142"/>
      <c r="P61" s="142"/>
      <c r="Q61" s="143"/>
      <c r="R61" s="142"/>
      <c r="S61" s="142"/>
      <c r="T61" s="142"/>
      <c r="U61" s="142"/>
      <c r="V61" s="143"/>
      <c r="W61" s="142"/>
      <c r="X61" s="142"/>
      <c r="Y61" s="142"/>
      <c r="Z61" s="142"/>
      <c r="AA61" s="143"/>
      <c r="AB61" s="142"/>
      <c r="AC61" s="142"/>
      <c r="AD61" s="142"/>
      <c r="AE61" s="142"/>
      <c r="AF61" s="143"/>
      <c r="AG61" s="142"/>
      <c r="AH61" s="142"/>
      <c r="AI61" s="142"/>
      <c r="AJ61" s="142"/>
      <c r="AK61" s="143"/>
      <c r="AL61" s="142"/>
      <c r="AM61" s="142"/>
      <c r="AN61" s="142"/>
      <c r="AO61" s="142"/>
      <c r="AP61" s="143"/>
      <c r="AQ61" s="145"/>
      <c r="AR61" s="145"/>
      <c r="AS61" s="145"/>
      <c r="AT61" s="145"/>
      <c r="AU61" s="143"/>
      <c r="AV61" s="145"/>
      <c r="AW61" s="145"/>
      <c r="AX61" s="145"/>
      <c r="AY61" s="145"/>
      <c r="AZ61" s="143"/>
      <c r="BA61" s="145"/>
      <c r="BB61" s="145"/>
      <c r="BC61" s="145"/>
      <c r="BD61" s="145"/>
      <c r="BE61" s="143"/>
      <c r="BF61" s="145"/>
      <c r="BG61" s="145"/>
      <c r="BH61" s="145"/>
      <c r="BI61" s="145"/>
      <c r="BJ61" s="143"/>
      <c r="BK61" s="145"/>
      <c r="BL61" s="145"/>
      <c r="BM61" s="145"/>
      <c r="BN61" s="145"/>
      <c r="BO61" s="145"/>
      <c r="BP61" s="143"/>
      <c r="BQ61" s="145"/>
      <c r="BR61" s="145"/>
      <c r="BS61" s="145"/>
      <c r="BT61" s="145"/>
      <c r="BU61" s="145"/>
      <c r="BV61" s="143"/>
      <c r="BW61" s="145"/>
      <c r="BX61" s="145"/>
      <c r="BY61" s="145"/>
      <c r="BZ61" s="145"/>
      <c r="CA61" s="145"/>
      <c r="CB61" s="143"/>
      <c r="CC61" s="145"/>
      <c r="CD61" s="145"/>
      <c r="CE61" s="145"/>
      <c r="CF61" s="145"/>
      <c r="CG61" s="145"/>
      <c r="CH61" s="143"/>
      <c r="CI61" s="145">
        <v>0</v>
      </c>
      <c r="CJ61" s="145">
        <v>0</v>
      </c>
      <c r="CK61" s="145"/>
      <c r="CL61" s="145"/>
      <c r="CM61" s="145"/>
      <c r="CN61" s="143"/>
      <c r="CO61" s="145"/>
      <c r="CP61" s="145"/>
      <c r="CQ61" s="145"/>
      <c r="CR61" s="145"/>
      <c r="CS61" s="145"/>
      <c r="CT61" s="143"/>
      <c r="CU61" s="145"/>
      <c r="CV61" s="145"/>
      <c r="CW61" s="145"/>
      <c r="CX61" s="145"/>
      <c r="CY61" s="145"/>
      <c r="CZ61" s="143"/>
      <c r="DA61" s="145"/>
      <c r="DB61" s="145"/>
      <c r="DC61" s="145"/>
      <c r="DD61" s="145"/>
      <c r="DE61" s="145"/>
      <c r="DF61" s="143"/>
      <c r="DG61" s="145"/>
      <c r="DH61" s="145"/>
      <c r="DI61" s="145"/>
      <c r="DJ61" s="145"/>
      <c r="DK61" s="145"/>
      <c r="DL61" s="143"/>
      <c r="DM61" s="145"/>
      <c r="DN61" s="145"/>
      <c r="DO61" s="145"/>
      <c r="DP61" s="145"/>
      <c r="DQ61" s="145"/>
      <c r="DR61" s="143"/>
      <c r="DS61" s="145"/>
      <c r="DT61" s="145"/>
      <c r="DU61" s="145"/>
      <c r="DV61" s="145"/>
      <c r="DW61" s="145"/>
      <c r="DX61" s="143"/>
      <c r="DY61" s="145"/>
      <c r="DZ61" s="145"/>
      <c r="EA61" s="145"/>
      <c r="EB61" s="145"/>
      <c r="EC61" s="145"/>
      <c r="ED61" s="143"/>
      <c r="EE61" s="145"/>
      <c r="EF61" s="145"/>
      <c r="EG61" s="145"/>
      <c r="EH61" s="145"/>
      <c r="EI61" s="145"/>
      <c r="EJ61" s="143"/>
      <c r="EK61" s="145"/>
      <c r="EL61" s="145"/>
      <c r="EM61" s="145"/>
      <c r="EN61" s="145"/>
      <c r="EO61" s="145"/>
      <c r="EP61" s="143"/>
      <c r="EQ61" s="145"/>
      <c r="ER61" s="145"/>
      <c r="ES61" s="145"/>
      <c r="ET61" s="145"/>
      <c r="EU61" s="145"/>
      <c r="EV61" s="143"/>
      <c r="EW61" s="147">
        <f t="shared" si="17"/>
        <v>2</v>
      </c>
      <c r="EX61" s="142">
        <f t="shared" si="18"/>
        <v>0</v>
      </c>
      <c r="EY61" s="142">
        <f t="shared" si="19"/>
        <v>0</v>
      </c>
      <c r="EZ61" s="142">
        <f t="shared" si="20"/>
        <v>2</v>
      </c>
      <c r="FA61" s="148">
        <f t="shared" si="21"/>
        <v>0</v>
      </c>
      <c r="FB61" s="149">
        <f t="shared" si="22"/>
        <v>1</v>
      </c>
      <c r="GK61" s="151"/>
      <c r="GL61" s="151"/>
      <c r="GM61" s="152"/>
      <c r="GN61" s="152"/>
      <c r="GO61" s="152"/>
      <c r="GP61" s="152"/>
      <c r="GQ61" s="152"/>
      <c r="GR61" s="152"/>
      <c r="GS61" s="152"/>
      <c r="GT61" s="152"/>
      <c r="GU61" s="152"/>
      <c r="GV61" s="152"/>
      <c r="GW61" s="152"/>
      <c r="GX61" s="152"/>
      <c r="GY61" s="152"/>
      <c r="GZ61" s="153"/>
      <c r="HA61" s="153"/>
      <c r="HB61" s="153"/>
      <c r="HC61" s="153"/>
      <c r="HD61" s="153"/>
      <c r="HE61" s="153"/>
      <c r="HF61" s="153"/>
      <c r="HG61" s="153"/>
      <c r="HH61" s="153"/>
      <c r="HI61" s="153"/>
      <c r="HJ61" s="153"/>
      <c r="HK61" s="153"/>
      <c r="HL61" s="153"/>
      <c r="HM61" s="153"/>
      <c r="HN61" s="153"/>
      <c r="HO61" s="153"/>
      <c r="HP61" s="153"/>
      <c r="HQ61" s="153"/>
      <c r="HR61" s="153"/>
      <c r="HS61" s="153"/>
      <c r="HT61" s="153"/>
      <c r="HU61" s="153"/>
      <c r="HV61" s="153"/>
      <c r="HW61" s="153"/>
      <c r="HX61" s="153"/>
      <c r="HY61" s="153"/>
      <c r="HZ61" s="153"/>
      <c r="IA61" s="153"/>
      <c r="IB61" s="153"/>
      <c r="IC61" s="153"/>
      <c r="ID61" s="153"/>
      <c r="IE61" s="153"/>
      <c r="IF61" s="153"/>
      <c r="IG61" s="153"/>
      <c r="IH61" s="153"/>
      <c r="II61" s="153"/>
      <c r="IJ61" s="153"/>
      <c r="IK61" s="153"/>
      <c r="IL61" s="153"/>
      <c r="IM61" s="153"/>
      <c r="IN61" s="153"/>
      <c r="IO61" s="153"/>
      <c r="IP61" s="153"/>
      <c r="IQ61" s="153"/>
      <c r="IR61" s="153"/>
      <c r="IS61" s="153"/>
      <c r="IT61" s="153"/>
    </row>
    <row r="62" spans="1:254" s="150" customFormat="1" x14ac:dyDescent="0.15">
      <c r="A62" s="15">
        <f t="shared" si="16"/>
        <v>12</v>
      </c>
      <c r="B62" s="141" t="s">
        <v>95</v>
      </c>
      <c r="C62" s="142"/>
      <c r="D62" s="142"/>
      <c r="E62" s="142"/>
      <c r="F62" s="142"/>
      <c r="G62" s="143"/>
      <c r="H62" s="142"/>
      <c r="I62" s="142"/>
      <c r="J62" s="156"/>
      <c r="K62" s="142"/>
      <c r="L62" s="144"/>
      <c r="M62" s="142"/>
      <c r="N62" s="142"/>
      <c r="O62" s="142"/>
      <c r="P62" s="142"/>
      <c r="Q62" s="143"/>
      <c r="R62" s="142"/>
      <c r="S62" s="142"/>
      <c r="T62" s="142"/>
      <c r="U62" s="142"/>
      <c r="V62" s="143"/>
      <c r="W62" s="142"/>
      <c r="X62" s="142"/>
      <c r="Y62" s="142"/>
      <c r="Z62" s="142"/>
      <c r="AA62" s="144"/>
      <c r="AB62" s="142"/>
      <c r="AC62" s="142"/>
      <c r="AD62" s="142"/>
      <c r="AE62" s="142"/>
      <c r="AF62" s="143"/>
      <c r="AG62" s="142"/>
      <c r="AH62" s="142"/>
      <c r="AI62" s="142"/>
      <c r="AJ62" s="142"/>
      <c r="AK62" s="143"/>
      <c r="AL62" s="142"/>
      <c r="AM62" s="142"/>
      <c r="AN62" s="142"/>
      <c r="AO62" s="142"/>
      <c r="AP62" s="143"/>
      <c r="AQ62" s="145"/>
      <c r="AR62" s="145"/>
      <c r="AS62" s="145"/>
      <c r="AT62" s="145"/>
      <c r="AU62" s="143"/>
      <c r="AV62" s="145"/>
      <c r="AW62" s="145"/>
      <c r="AX62" s="145"/>
      <c r="AY62" s="145"/>
      <c r="AZ62" s="143"/>
      <c r="BA62" s="145"/>
      <c r="BB62" s="145"/>
      <c r="BC62" s="145"/>
      <c r="BD62" s="145"/>
      <c r="BE62" s="143"/>
      <c r="BF62" s="145"/>
      <c r="BG62" s="145"/>
      <c r="BH62" s="145"/>
      <c r="BI62" s="145"/>
      <c r="BJ62" s="143"/>
      <c r="BK62" s="145"/>
      <c r="BL62" s="145"/>
      <c r="BM62" s="145"/>
      <c r="BN62" s="145"/>
      <c r="BO62" s="145"/>
      <c r="BP62" s="143"/>
      <c r="BQ62" s="145">
        <v>1</v>
      </c>
      <c r="BR62" s="145"/>
      <c r="BS62" s="145"/>
      <c r="BT62" s="145"/>
      <c r="BU62" s="145"/>
      <c r="BV62" s="143"/>
      <c r="BW62" s="145"/>
      <c r="BX62" s="145"/>
      <c r="BY62" s="145"/>
      <c r="BZ62" s="145"/>
      <c r="CA62" s="145"/>
      <c r="CB62" s="143"/>
      <c r="CC62" s="145"/>
      <c r="CD62" s="145"/>
      <c r="CE62" s="145"/>
      <c r="CF62" s="145"/>
      <c r="CG62" s="145"/>
      <c r="CH62" s="143"/>
      <c r="CI62" s="145"/>
      <c r="CJ62" s="145"/>
      <c r="CK62" s="145"/>
      <c r="CL62" s="145"/>
      <c r="CM62" s="145"/>
      <c r="CN62" s="143"/>
      <c r="CO62" s="145"/>
      <c r="CP62" s="145"/>
      <c r="CQ62" s="145"/>
      <c r="CR62" s="145"/>
      <c r="CS62" s="145"/>
      <c r="CT62" s="143"/>
      <c r="CU62" s="145"/>
      <c r="CV62" s="145"/>
      <c r="CW62" s="145"/>
      <c r="CX62" s="145"/>
      <c r="CY62" s="145"/>
      <c r="CZ62" s="143"/>
      <c r="DA62" s="145"/>
      <c r="DB62" s="145"/>
      <c r="DC62" s="145"/>
      <c r="DD62" s="145"/>
      <c r="DE62" s="145"/>
      <c r="DF62" s="143"/>
      <c r="DG62" s="145"/>
      <c r="DH62" s="145"/>
      <c r="DI62" s="145"/>
      <c r="DJ62" s="145"/>
      <c r="DK62" s="145"/>
      <c r="DL62" s="143"/>
      <c r="DM62" s="145"/>
      <c r="DN62" s="145"/>
      <c r="DO62" s="145"/>
      <c r="DP62" s="145"/>
      <c r="DQ62" s="145"/>
      <c r="DR62" s="143"/>
      <c r="DS62" s="145"/>
      <c r="DT62" s="145"/>
      <c r="DU62" s="145"/>
      <c r="DV62" s="145"/>
      <c r="DW62" s="145"/>
      <c r="DX62" s="143"/>
      <c r="DY62" s="185"/>
      <c r="DZ62" s="145"/>
      <c r="EA62" s="145"/>
      <c r="EB62" s="145"/>
      <c r="EC62" s="145"/>
      <c r="ED62" s="143"/>
      <c r="EE62" s="185"/>
      <c r="EF62" s="145"/>
      <c r="EG62" s="145"/>
      <c r="EH62" s="145"/>
      <c r="EI62" s="145"/>
      <c r="EJ62" s="143"/>
      <c r="EK62" s="185"/>
      <c r="EL62" s="145"/>
      <c r="EM62" s="145"/>
      <c r="EN62" s="145"/>
      <c r="EO62" s="145"/>
      <c r="EP62" s="143"/>
      <c r="EQ62" s="185"/>
      <c r="ER62" s="145"/>
      <c r="ES62" s="145"/>
      <c r="ET62" s="145"/>
      <c r="EU62" s="145"/>
      <c r="EV62" s="143"/>
      <c r="EW62" s="147">
        <f t="shared" si="17"/>
        <v>1</v>
      </c>
      <c r="EX62" s="142">
        <f t="shared" si="18"/>
        <v>1</v>
      </c>
      <c r="EY62" s="142">
        <f t="shared" si="19"/>
        <v>0</v>
      </c>
      <c r="EZ62" s="142">
        <f t="shared" si="20"/>
        <v>0</v>
      </c>
      <c r="FA62" s="148">
        <f t="shared" si="21"/>
        <v>1</v>
      </c>
      <c r="FB62" s="149">
        <f t="shared" si="22"/>
        <v>1</v>
      </c>
      <c r="GK62" s="151"/>
      <c r="GL62" s="151"/>
      <c r="GM62" s="152"/>
      <c r="GN62" s="152"/>
      <c r="GO62" s="152"/>
      <c r="GP62" s="152"/>
      <c r="GQ62" s="152"/>
      <c r="GR62" s="152"/>
      <c r="GS62" s="152"/>
      <c r="GT62" s="152"/>
      <c r="GU62" s="152"/>
      <c r="GV62" s="152"/>
      <c r="GW62" s="152"/>
      <c r="GX62" s="152"/>
      <c r="GY62" s="152"/>
      <c r="GZ62" s="153"/>
      <c r="HA62" s="153"/>
      <c r="HB62" s="153"/>
      <c r="HC62" s="153"/>
      <c r="HD62" s="153"/>
      <c r="HE62" s="153"/>
      <c r="HF62" s="153"/>
      <c r="HG62" s="153"/>
      <c r="HH62" s="153"/>
      <c r="HI62" s="153"/>
      <c r="HJ62" s="153"/>
      <c r="HK62" s="153"/>
      <c r="HL62" s="153"/>
      <c r="HM62" s="153"/>
      <c r="HN62" s="153"/>
      <c r="HO62" s="153"/>
      <c r="HP62" s="153"/>
      <c r="HQ62" s="153"/>
      <c r="HR62" s="153"/>
      <c r="HS62" s="153"/>
      <c r="HT62" s="153"/>
      <c r="HU62" s="153"/>
      <c r="HV62" s="153"/>
      <c r="HW62" s="153"/>
      <c r="HX62" s="153"/>
      <c r="HY62" s="153"/>
      <c r="HZ62" s="153"/>
      <c r="IA62" s="153"/>
      <c r="IB62" s="153"/>
      <c r="IC62" s="153"/>
      <c r="ID62" s="153"/>
      <c r="IE62" s="153"/>
      <c r="IF62" s="153"/>
      <c r="IG62" s="153"/>
      <c r="IH62" s="153"/>
      <c r="II62" s="153"/>
      <c r="IJ62" s="153"/>
      <c r="IK62" s="153"/>
      <c r="IL62" s="153"/>
      <c r="IM62" s="153"/>
      <c r="IN62" s="153"/>
      <c r="IO62" s="153"/>
      <c r="IP62" s="153"/>
      <c r="IQ62" s="153"/>
      <c r="IR62" s="153"/>
      <c r="IS62" s="153"/>
      <c r="IT62" s="153"/>
    </row>
    <row r="63" spans="1:254" s="150" customFormat="1" x14ac:dyDescent="0.15">
      <c r="A63" s="15">
        <f t="shared" si="16"/>
        <v>13</v>
      </c>
      <c r="B63" s="141" t="s">
        <v>99</v>
      </c>
      <c r="C63" s="142"/>
      <c r="D63" s="142"/>
      <c r="E63" s="142"/>
      <c r="F63" s="142"/>
      <c r="G63" s="143"/>
      <c r="H63" s="142"/>
      <c r="I63" s="142"/>
      <c r="J63" s="156"/>
      <c r="K63" s="142"/>
      <c r="L63" s="144"/>
      <c r="M63" s="142"/>
      <c r="N63" s="142"/>
      <c r="O63" s="142"/>
      <c r="P63" s="142"/>
      <c r="Q63" s="143"/>
      <c r="R63" s="142"/>
      <c r="S63" s="142"/>
      <c r="T63" s="142"/>
      <c r="U63" s="142"/>
      <c r="V63" s="143"/>
      <c r="W63" s="142"/>
      <c r="X63" s="142"/>
      <c r="Y63" s="142"/>
      <c r="Z63" s="142"/>
      <c r="AA63" s="144"/>
      <c r="AB63" s="142"/>
      <c r="AC63" s="142"/>
      <c r="AD63" s="142"/>
      <c r="AE63" s="142"/>
      <c r="AF63" s="143"/>
      <c r="AG63" s="142"/>
      <c r="AH63" s="142"/>
      <c r="AI63" s="142"/>
      <c r="AJ63" s="142"/>
      <c r="AK63" s="143"/>
      <c r="AL63" s="142"/>
      <c r="AM63" s="142"/>
      <c r="AN63" s="142"/>
      <c r="AO63" s="142"/>
      <c r="AP63" s="143"/>
      <c r="AQ63" s="145"/>
      <c r="AR63" s="145"/>
      <c r="AS63" s="145"/>
      <c r="AT63" s="145"/>
      <c r="AU63" s="143"/>
      <c r="AV63" s="145"/>
      <c r="AW63" s="145"/>
      <c r="AX63" s="145"/>
      <c r="AY63" s="145"/>
      <c r="AZ63" s="143"/>
      <c r="BA63" s="145"/>
      <c r="BB63" s="145"/>
      <c r="BC63" s="145"/>
      <c r="BD63" s="145"/>
      <c r="BE63" s="143"/>
      <c r="BF63" s="145"/>
      <c r="BG63" s="145"/>
      <c r="BH63" s="145"/>
      <c r="BI63" s="145"/>
      <c r="BJ63" s="143"/>
      <c r="BK63" s="145"/>
      <c r="BL63" s="145"/>
      <c r="BM63" s="145"/>
      <c r="BN63" s="145"/>
      <c r="BO63" s="145"/>
      <c r="BP63" s="143"/>
      <c r="BQ63" s="145"/>
      <c r="BR63" s="145"/>
      <c r="BS63" s="145"/>
      <c r="BT63" s="145"/>
      <c r="BU63" s="145"/>
      <c r="BV63" s="143"/>
      <c r="BW63" s="145"/>
      <c r="BX63" s="145"/>
      <c r="BY63" s="145"/>
      <c r="BZ63" s="145"/>
      <c r="CA63" s="145"/>
      <c r="CB63" s="143"/>
      <c r="CC63" s="145"/>
      <c r="CD63" s="145"/>
      <c r="CE63" s="145"/>
      <c r="CF63" s="145"/>
      <c r="CG63" s="145"/>
      <c r="CH63" s="143"/>
      <c r="CI63" s="145"/>
      <c r="CJ63" s="145"/>
      <c r="CK63" s="145"/>
      <c r="CL63" s="145"/>
      <c r="CM63" s="145"/>
      <c r="CN63" s="143"/>
      <c r="CO63" s="145"/>
      <c r="CP63" s="145"/>
      <c r="CQ63" s="145"/>
      <c r="CR63" s="145"/>
      <c r="CS63" s="145"/>
      <c r="CT63" s="143"/>
      <c r="CU63" s="145"/>
      <c r="CV63" s="145"/>
      <c r="CW63" s="145"/>
      <c r="CX63" s="145"/>
      <c r="CY63" s="145"/>
      <c r="CZ63" s="143"/>
      <c r="DA63" s="145"/>
      <c r="DB63" s="145"/>
      <c r="DC63" s="145"/>
      <c r="DD63" s="145"/>
      <c r="DE63" s="145"/>
      <c r="DF63" s="143"/>
      <c r="DG63" s="145">
        <v>0</v>
      </c>
      <c r="DH63" s="145"/>
      <c r="DI63" s="145"/>
      <c r="DJ63" s="145"/>
      <c r="DK63" s="145"/>
      <c r="DL63" s="143"/>
      <c r="DM63" s="145"/>
      <c r="DN63" s="145"/>
      <c r="DO63" s="145"/>
      <c r="DP63" s="145"/>
      <c r="DQ63" s="145"/>
      <c r="DR63" s="143"/>
      <c r="DS63" s="145"/>
      <c r="DT63" s="145"/>
      <c r="DU63" s="145"/>
      <c r="DV63" s="145"/>
      <c r="DW63" s="145"/>
      <c r="DX63" s="143"/>
      <c r="DY63" s="185"/>
      <c r="DZ63" s="145"/>
      <c r="EA63" s="145"/>
      <c r="EB63" s="145"/>
      <c r="EC63" s="145"/>
      <c r="ED63" s="143"/>
      <c r="EE63" s="185"/>
      <c r="EF63" s="145"/>
      <c r="EG63" s="145"/>
      <c r="EH63" s="145"/>
      <c r="EI63" s="145"/>
      <c r="EJ63" s="143"/>
      <c r="EK63" s="185"/>
      <c r="EL63" s="145"/>
      <c r="EM63" s="145"/>
      <c r="EN63" s="145"/>
      <c r="EO63" s="145"/>
      <c r="EP63" s="143"/>
      <c r="EQ63" s="185"/>
      <c r="ER63" s="145"/>
      <c r="ES63" s="145"/>
      <c r="ET63" s="145"/>
      <c r="EU63" s="145"/>
      <c r="EV63" s="143"/>
      <c r="EW63" s="147">
        <f t="shared" si="17"/>
        <v>1</v>
      </c>
      <c r="EX63" s="142">
        <f t="shared" si="18"/>
        <v>0</v>
      </c>
      <c r="EY63" s="142">
        <f t="shared" si="19"/>
        <v>0</v>
      </c>
      <c r="EZ63" s="142">
        <f t="shared" si="20"/>
        <v>1</v>
      </c>
      <c r="FA63" s="148">
        <f t="shared" si="21"/>
        <v>0</v>
      </c>
      <c r="FB63" s="149">
        <f t="shared" si="22"/>
        <v>1</v>
      </c>
      <c r="GK63" s="151"/>
      <c r="GL63" s="151"/>
      <c r="GM63" s="152"/>
      <c r="GN63" s="152"/>
      <c r="GO63" s="152"/>
      <c r="GP63" s="152"/>
      <c r="GQ63" s="152"/>
      <c r="GR63" s="152"/>
      <c r="GS63" s="152"/>
      <c r="GT63" s="152"/>
      <c r="GU63" s="152"/>
      <c r="GV63" s="152"/>
      <c r="GW63" s="152"/>
      <c r="GX63" s="152"/>
      <c r="GY63" s="152"/>
      <c r="GZ63" s="153"/>
      <c r="HA63" s="153"/>
      <c r="HB63" s="153"/>
      <c r="HC63" s="153"/>
      <c r="HD63" s="153"/>
      <c r="HE63" s="153"/>
      <c r="HF63" s="153"/>
      <c r="HG63" s="153"/>
      <c r="HH63" s="153"/>
      <c r="HI63" s="153"/>
      <c r="HJ63" s="153"/>
      <c r="HK63" s="153"/>
      <c r="HL63" s="153"/>
      <c r="HM63" s="153"/>
      <c r="HN63" s="153"/>
      <c r="HO63" s="153"/>
      <c r="HP63" s="153"/>
      <c r="HQ63" s="153"/>
      <c r="HR63" s="153"/>
      <c r="HS63" s="153"/>
      <c r="HT63" s="153"/>
      <c r="HU63" s="153"/>
      <c r="HV63" s="153"/>
      <c r="HW63" s="153"/>
      <c r="HX63" s="153"/>
      <c r="HY63" s="153"/>
      <c r="HZ63" s="153"/>
      <c r="IA63" s="153"/>
      <c r="IB63" s="153"/>
      <c r="IC63" s="153"/>
      <c r="ID63" s="153"/>
      <c r="IE63" s="153"/>
      <c r="IF63" s="153"/>
      <c r="IG63" s="153"/>
      <c r="IH63" s="153"/>
      <c r="II63" s="153"/>
      <c r="IJ63" s="153"/>
      <c r="IK63" s="153"/>
      <c r="IL63" s="153"/>
      <c r="IM63" s="153"/>
      <c r="IN63" s="153"/>
      <c r="IO63" s="153"/>
      <c r="IP63" s="153"/>
      <c r="IQ63" s="153"/>
      <c r="IR63" s="153"/>
      <c r="IS63" s="153"/>
      <c r="IT63" s="153"/>
    </row>
    <row r="64" spans="1:254" s="150" customFormat="1" ht="14" thickBot="1" x14ac:dyDescent="0.2">
      <c r="A64" s="15">
        <f t="shared" si="16"/>
        <v>14</v>
      </c>
      <c r="B64" s="141" t="s">
        <v>230</v>
      </c>
      <c r="C64" s="142"/>
      <c r="D64" s="142"/>
      <c r="E64" s="142"/>
      <c r="F64" s="142"/>
      <c r="G64" s="143"/>
      <c r="H64" s="142"/>
      <c r="I64" s="142"/>
      <c r="J64" s="156"/>
      <c r="K64" s="142"/>
      <c r="L64" s="144"/>
      <c r="M64" s="142"/>
      <c r="N64" s="142"/>
      <c r="O64" s="142"/>
      <c r="P64" s="142"/>
      <c r="Q64" s="143"/>
      <c r="R64" s="142"/>
      <c r="S64" s="142"/>
      <c r="T64" s="142"/>
      <c r="U64" s="142"/>
      <c r="V64" s="143"/>
      <c r="W64" s="142"/>
      <c r="X64" s="142"/>
      <c r="Y64" s="142"/>
      <c r="Z64" s="142"/>
      <c r="AA64" s="144"/>
      <c r="AB64" s="142"/>
      <c r="AC64" s="142"/>
      <c r="AD64" s="142"/>
      <c r="AE64" s="142"/>
      <c r="AF64" s="143"/>
      <c r="AG64" s="142"/>
      <c r="AH64" s="142"/>
      <c r="AI64" s="142"/>
      <c r="AJ64" s="142"/>
      <c r="AK64" s="143"/>
      <c r="AL64" s="142"/>
      <c r="AM64" s="142"/>
      <c r="AN64" s="142"/>
      <c r="AO64" s="142"/>
      <c r="AP64" s="143"/>
      <c r="AQ64" s="145"/>
      <c r="AR64" s="145"/>
      <c r="AS64" s="145"/>
      <c r="AT64" s="145"/>
      <c r="AU64" s="143"/>
      <c r="AV64" s="145"/>
      <c r="AW64" s="145"/>
      <c r="AX64" s="145"/>
      <c r="AY64" s="145"/>
      <c r="AZ64" s="143"/>
      <c r="BA64" s="145"/>
      <c r="BB64" s="145"/>
      <c r="BC64" s="145"/>
      <c r="BD64" s="145"/>
      <c r="BE64" s="143"/>
      <c r="BF64" s="145"/>
      <c r="BG64" s="145"/>
      <c r="BH64" s="145"/>
      <c r="BI64" s="145"/>
      <c r="BJ64" s="143"/>
      <c r="BK64" s="145"/>
      <c r="BL64" s="145"/>
      <c r="BM64" s="145"/>
      <c r="BN64" s="145"/>
      <c r="BO64" s="145"/>
      <c r="BP64" s="143"/>
      <c r="BQ64" s="145"/>
      <c r="BR64" s="145"/>
      <c r="BS64" s="145"/>
      <c r="BT64" s="145"/>
      <c r="BU64" s="145"/>
      <c r="BV64" s="143"/>
      <c r="BW64" s="145"/>
      <c r="BX64" s="145"/>
      <c r="BY64" s="145"/>
      <c r="BZ64" s="145"/>
      <c r="CA64" s="145"/>
      <c r="CB64" s="143"/>
      <c r="CC64" s="145"/>
      <c r="CD64" s="145"/>
      <c r="CE64" s="145"/>
      <c r="CF64" s="145"/>
      <c r="CG64" s="145"/>
      <c r="CH64" s="143"/>
      <c r="CI64" s="145"/>
      <c r="CJ64" s="145"/>
      <c r="CK64" s="145"/>
      <c r="CL64" s="145"/>
      <c r="CM64" s="145"/>
      <c r="CN64" s="143"/>
      <c r="CO64" s="145"/>
      <c r="CP64" s="145"/>
      <c r="CQ64" s="145"/>
      <c r="CR64" s="145"/>
      <c r="CS64" s="145"/>
      <c r="CT64" s="143"/>
      <c r="CU64" s="145"/>
      <c r="CV64" s="145"/>
      <c r="CW64" s="145"/>
      <c r="CX64" s="145"/>
      <c r="CY64" s="145"/>
      <c r="CZ64" s="143"/>
      <c r="DA64" s="145"/>
      <c r="DB64" s="145"/>
      <c r="DC64" s="145"/>
      <c r="DD64" s="145"/>
      <c r="DE64" s="145"/>
      <c r="DF64" s="143"/>
      <c r="DG64" s="145"/>
      <c r="DH64" s="145"/>
      <c r="DI64" s="145"/>
      <c r="DJ64" s="145"/>
      <c r="DK64" s="145"/>
      <c r="DL64" s="143"/>
      <c r="DM64" s="145"/>
      <c r="DN64" s="145"/>
      <c r="DO64" s="145"/>
      <c r="DP64" s="145"/>
      <c r="DQ64" s="145"/>
      <c r="DR64" s="143"/>
      <c r="DS64" s="145"/>
      <c r="DT64" s="145"/>
      <c r="DU64" s="145"/>
      <c r="DV64" s="145"/>
      <c r="DW64" s="145"/>
      <c r="DX64" s="143"/>
      <c r="DY64" s="185"/>
      <c r="DZ64" s="145"/>
      <c r="EA64" s="145"/>
      <c r="EB64" s="145"/>
      <c r="EC64" s="145"/>
      <c r="ED64" s="143"/>
      <c r="EE64" s="185"/>
      <c r="EF64" s="145"/>
      <c r="EG64" s="145"/>
      <c r="EH64" s="145"/>
      <c r="EI64" s="145"/>
      <c r="EJ64" s="143"/>
      <c r="EK64" s="185"/>
      <c r="EL64" s="145"/>
      <c r="EM64" s="145"/>
      <c r="EN64" s="145"/>
      <c r="EO64" s="145"/>
      <c r="EP64" s="143"/>
      <c r="EQ64" s="142" t="s">
        <v>57</v>
      </c>
      <c r="ER64" s="145"/>
      <c r="ES64" s="145"/>
      <c r="ET64" s="145"/>
      <c r="EU64" s="145"/>
      <c r="EV64" s="143"/>
      <c r="EW64" s="147">
        <f t="shared" si="17"/>
        <v>1</v>
      </c>
      <c r="EX64" s="142">
        <f t="shared" si="18"/>
        <v>0</v>
      </c>
      <c r="EY64" s="142">
        <f t="shared" si="19"/>
        <v>1</v>
      </c>
      <c r="EZ64" s="142">
        <f t="shared" si="20"/>
        <v>0</v>
      </c>
      <c r="FA64" s="148">
        <f t="shared" si="21"/>
        <v>0.5</v>
      </c>
      <c r="FB64" s="149">
        <f t="shared" si="22"/>
        <v>1</v>
      </c>
      <c r="GK64" s="151"/>
      <c r="GL64" s="151"/>
      <c r="GM64" s="152"/>
      <c r="GN64" s="152"/>
      <c r="GO64" s="152"/>
      <c r="GP64" s="152"/>
      <c r="GQ64" s="152"/>
      <c r="GR64" s="152"/>
      <c r="GS64" s="152"/>
      <c r="GT64" s="152"/>
      <c r="GU64" s="152"/>
      <c r="GV64" s="152"/>
      <c r="GW64" s="152"/>
      <c r="GX64" s="152"/>
      <c r="GY64" s="152"/>
      <c r="GZ64" s="153"/>
      <c r="HA64" s="153"/>
      <c r="HB64" s="153"/>
      <c r="HC64" s="153"/>
      <c r="HD64" s="153"/>
      <c r="HE64" s="153"/>
      <c r="HF64" s="153"/>
      <c r="HG64" s="153"/>
      <c r="HH64" s="153"/>
      <c r="HI64" s="153"/>
      <c r="HJ64" s="153"/>
      <c r="HK64" s="153"/>
      <c r="HL64" s="153"/>
      <c r="HM64" s="153"/>
      <c r="HN64" s="153"/>
      <c r="HO64" s="153"/>
      <c r="HP64" s="153"/>
      <c r="HQ64" s="153"/>
      <c r="HR64" s="153"/>
      <c r="HS64" s="153"/>
      <c r="HT64" s="153"/>
      <c r="HU64" s="153"/>
      <c r="HV64" s="153"/>
      <c r="HW64" s="153"/>
      <c r="HX64" s="153"/>
      <c r="HY64" s="153"/>
      <c r="HZ64" s="153"/>
      <c r="IA64" s="153"/>
      <c r="IB64" s="153"/>
      <c r="IC64" s="153"/>
      <c r="ID64" s="153"/>
      <c r="IE64" s="153"/>
      <c r="IF64" s="153"/>
      <c r="IG64" s="153"/>
      <c r="IH64" s="153"/>
      <c r="II64" s="153"/>
      <c r="IJ64" s="153"/>
      <c r="IK64" s="153"/>
      <c r="IL64" s="153"/>
      <c r="IM64" s="153"/>
      <c r="IN64" s="153"/>
      <c r="IO64" s="153"/>
      <c r="IP64" s="153"/>
      <c r="IQ64" s="153"/>
      <c r="IR64" s="153"/>
      <c r="IS64" s="153"/>
      <c r="IT64" s="153"/>
    </row>
    <row r="65" spans="1:254" s="168" customFormat="1" ht="14" thickBot="1" x14ac:dyDescent="0.2">
      <c r="A65" s="159"/>
      <c r="B65" s="160"/>
      <c r="C65" s="161"/>
      <c r="D65" s="162"/>
      <c r="E65" s="162"/>
      <c r="F65" s="162"/>
      <c r="G65" s="163"/>
      <c r="H65" s="161"/>
      <c r="I65" s="162"/>
      <c r="J65" s="162"/>
      <c r="K65" s="162"/>
      <c r="L65" s="163"/>
      <c r="M65" s="161"/>
      <c r="N65" s="162"/>
      <c r="O65" s="162"/>
      <c r="P65" s="162"/>
      <c r="Q65" s="163"/>
      <c r="R65" s="161"/>
      <c r="S65" s="162"/>
      <c r="T65" s="162"/>
      <c r="U65" s="162"/>
      <c r="V65" s="163"/>
      <c r="W65" s="162"/>
      <c r="X65" s="162"/>
      <c r="Y65" s="162"/>
      <c r="Z65" s="162"/>
      <c r="AA65" s="163"/>
      <c r="AB65" s="162"/>
      <c r="AC65" s="162"/>
      <c r="AD65" s="162"/>
      <c r="AE65" s="162"/>
      <c r="AF65" s="163"/>
      <c r="AG65" s="162"/>
      <c r="AH65" s="162"/>
      <c r="AI65" s="162"/>
      <c r="AJ65" s="162"/>
      <c r="AK65" s="163"/>
      <c r="AL65" s="162"/>
      <c r="AM65" s="162"/>
      <c r="AN65" s="162"/>
      <c r="AO65" s="162"/>
      <c r="AP65" s="163"/>
      <c r="AQ65" s="162"/>
      <c r="AR65" s="162"/>
      <c r="AS65" s="162"/>
      <c r="AT65" s="162"/>
      <c r="AU65" s="163"/>
      <c r="AV65" s="162"/>
      <c r="AW65" s="162"/>
      <c r="AX65" s="162"/>
      <c r="AY65" s="162"/>
      <c r="AZ65" s="163"/>
      <c r="BA65" s="162"/>
      <c r="BB65" s="162"/>
      <c r="BC65" s="162"/>
      <c r="BD65" s="162"/>
      <c r="BE65" s="163"/>
      <c r="BF65" s="162"/>
      <c r="BG65" s="162"/>
      <c r="BH65" s="162"/>
      <c r="BI65" s="162"/>
      <c r="BJ65" s="163"/>
      <c r="BK65" s="162"/>
      <c r="BL65" s="162"/>
      <c r="BM65" s="162"/>
      <c r="BN65" s="162"/>
      <c r="BO65" s="162"/>
      <c r="BP65" s="163"/>
      <c r="BQ65" s="162" t="s">
        <v>86</v>
      </c>
      <c r="BR65" s="162"/>
      <c r="BS65" s="162"/>
      <c r="BT65" s="162"/>
      <c r="BU65" s="162"/>
      <c r="BV65" s="163"/>
      <c r="BW65" s="162" t="s">
        <v>86</v>
      </c>
      <c r="BX65" s="162"/>
      <c r="BY65" s="162"/>
      <c r="BZ65" s="162"/>
      <c r="CA65" s="162"/>
      <c r="CB65" s="163"/>
      <c r="CC65" s="162"/>
      <c r="CD65" s="162"/>
      <c r="CE65" s="162"/>
      <c r="CF65" s="162"/>
      <c r="CG65" s="162"/>
      <c r="CH65" s="163"/>
      <c r="CI65" s="162">
        <v>2</v>
      </c>
      <c r="CJ65" s="162" t="s">
        <v>86</v>
      </c>
      <c r="CK65" s="162"/>
      <c r="CL65" s="162"/>
      <c r="CM65" s="162"/>
      <c r="CN65" s="163"/>
      <c r="CO65" s="162"/>
      <c r="CP65" s="162"/>
      <c r="CQ65" s="162"/>
      <c r="CR65" s="162"/>
      <c r="CS65" s="162"/>
      <c r="CT65" s="163"/>
      <c r="CU65" s="162" t="s">
        <v>87</v>
      </c>
      <c r="CV65" s="162" t="s">
        <v>87</v>
      </c>
      <c r="CW65" s="162" t="s">
        <v>86</v>
      </c>
      <c r="CX65" s="162"/>
      <c r="CY65" s="162"/>
      <c r="CZ65" s="163"/>
      <c r="DA65" s="162">
        <v>2</v>
      </c>
      <c r="DB65" s="162" t="s">
        <v>86</v>
      </c>
      <c r="DC65" s="162"/>
      <c r="DD65" s="162"/>
      <c r="DE65" s="162"/>
      <c r="DF65" s="163"/>
      <c r="DG65" s="162">
        <v>2</v>
      </c>
      <c r="DH65" s="162"/>
      <c r="DI65" s="162"/>
      <c r="DJ65" s="162"/>
      <c r="DK65" s="162"/>
      <c r="DL65" s="163"/>
      <c r="DM65" s="162" t="s">
        <v>117</v>
      </c>
      <c r="DN65" s="162" t="s">
        <v>32</v>
      </c>
      <c r="DO65" s="162"/>
      <c r="DP65" s="162"/>
      <c r="DQ65" s="162"/>
      <c r="DR65" s="163"/>
      <c r="DS65" s="162" t="s">
        <v>88</v>
      </c>
      <c r="DT65" s="162"/>
      <c r="DU65" s="162"/>
      <c r="DV65" s="162"/>
      <c r="DW65" s="162"/>
      <c r="DX65" s="163"/>
      <c r="DY65" s="162">
        <v>1</v>
      </c>
      <c r="DZ65" s="162"/>
      <c r="EA65" s="162"/>
      <c r="EB65" s="162"/>
      <c r="EC65" s="162"/>
      <c r="ED65" s="163"/>
      <c r="EE65" s="162">
        <v>3</v>
      </c>
      <c r="EF65" s="162">
        <v>2</v>
      </c>
      <c r="EG65" s="162"/>
      <c r="EH65" s="162"/>
      <c r="EI65" s="162"/>
      <c r="EJ65" s="163"/>
      <c r="EK65" s="162" t="s">
        <v>88</v>
      </c>
      <c r="EL65" s="162"/>
      <c r="EM65" s="162"/>
      <c r="EN65" s="162"/>
      <c r="EO65" s="162"/>
      <c r="EP65" s="163"/>
      <c r="EQ65" s="162">
        <v>2</v>
      </c>
      <c r="ER65" s="162"/>
      <c r="ES65" s="162"/>
      <c r="ET65" s="162"/>
      <c r="EU65" s="162"/>
      <c r="EV65" s="163"/>
      <c r="EW65" s="164">
        <f>SUM(EW51:EW64)</f>
        <v>71</v>
      </c>
      <c r="EX65" s="165">
        <f>SUM(EX51:EX64)</f>
        <v>19</v>
      </c>
      <c r="EY65" s="165">
        <f>SUM(EY51:EY64)</f>
        <v>23</v>
      </c>
      <c r="EZ65" s="165">
        <f>SUM(EZ51:EZ64)</f>
        <v>29</v>
      </c>
      <c r="FA65" s="166">
        <f t="shared" ref="FA65" si="23">(($EX65+(0.5*$EY65))/$EW65)</f>
        <v>0.42957746478873238</v>
      </c>
      <c r="FB65" s="167"/>
      <c r="FC65" s="2"/>
      <c r="GM65" s="169"/>
      <c r="GN65" s="169"/>
      <c r="GO65" s="169"/>
      <c r="GP65" s="169"/>
      <c r="GQ65" s="169"/>
      <c r="GR65" s="169"/>
      <c r="GS65" s="169"/>
      <c r="GT65" s="169"/>
      <c r="GU65" s="169"/>
      <c r="GV65" s="169"/>
      <c r="GW65" s="169"/>
      <c r="GX65" s="169"/>
      <c r="GY65" s="169"/>
      <c r="GZ65" s="170"/>
      <c r="HA65" s="170"/>
      <c r="HB65" s="170"/>
      <c r="HC65" s="170"/>
      <c r="HD65" s="170"/>
      <c r="HE65" s="170"/>
      <c r="HF65" s="170"/>
      <c r="HG65" s="170"/>
      <c r="HH65" s="170"/>
      <c r="HI65" s="170"/>
      <c r="HJ65" s="170"/>
      <c r="HK65" s="170"/>
      <c r="HL65" s="170"/>
      <c r="HM65" s="170"/>
      <c r="HN65" s="170"/>
      <c r="HO65" s="170"/>
      <c r="HP65" s="170"/>
      <c r="HQ65" s="170"/>
      <c r="HR65" s="170"/>
      <c r="HS65" s="170"/>
      <c r="HT65" s="170"/>
      <c r="HU65" s="170"/>
      <c r="HV65" s="170"/>
      <c r="HW65" s="170"/>
      <c r="HX65" s="170"/>
      <c r="HY65" s="170"/>
      <c r="HZ65" s="170"/>
      <c r="IA65" s="170"/>
      <c r="IB65" s="170"/>
      <c r="IC65" s="170"/>
      <c r="ID65" s="170"/>
      <c r="IE65" s="170"/>
      <c r="IF65" s="170"/>
      <c r="IG65" s="170"/>
      <c r="IH65" s="170"/>
      <c r="II65" s="170"/>
      <c r="IJ65" s="170"/>
      <c r="IK65" s="170"/>
      <c r="IL65" s="170"/>
      <c r="IM65" s="170"/>
      <c r="IN65" s="170"/>
      <c r="IO65" s="170"/>
      <c r="IP65" s="170"/>
      <c r="IQ65" s="170"/>
      <c r="IR65" s="170"/>
      <c r="IS65" s="170"/>
      <c r="IT65" s="170"/>
    </row>
    <row r="66" spans="1:254" s="31" customFormat="1" x14ac:dyDescent="0.15">
      <c r="A66" s="55"/>
      <c r="FA66" s="178"/>
      <c r="FB66" s="178"/>
      <c r="FC66" s="146"/>
      <c r="FD66" s="146"/>
      <c r="FE66" s="146"/>
      <c r="FF66" s="146"/>
      <c r="FG66" s="146"/>
      <c r="FH66" s="146"/>
      <c r="FI66" s="146"/>
      <c r="FJ66" s="146"/>
      <c r="FK66" s="146"/>
      <c r="FL66" s="146"/>
      <c r="FM66" s="146"/>
      <c r="FN66" s="146"/>
      <c r="FO66" s="146"/>
    </row>
    <row r="67" spans="1:254" s="31" customFormat="1" x14ac:dyDescent="0.15">
      <c r="A67" s="55"/>
      <c r="FA67" s="178"/>
      <c r="FB67" s="178"/>
      <c r="FC67" s="146"/>
      <c r="FD67" s="146"/>
      <c r="FE67" s="146"/>
      <c r="FF67" s="146"/>
      <c r="FG67" s="146"/>
      <c r="FH67" s="146"/>
      <c r="FI67" s="146"/>
      <c r="FJ67" s="146"/>
      <c r="FK67" s="146"/>
      <c r="FL67" s="146"/>
      <c r="FM67" s="146"/>
      <c r="FN67" s="146"/>
      <c r="FO67" s="146"/>
    </row>
    <row r="68" spans="1:254" s="31" customFormat="1" x14ac:dyDescent="0.15">
      <c r="A68" s="55"/>
      <c r="FA68" s="178"/>
      <c r="FB68" s="178"/>
      <c r="FC68" s="146"/>
      <c r="FD68" s="146"/>
      <c r="FE68" s="146"/>
      <c r="FF68" s="146"/>
      <c r="FG68" s="146"/>
      <c r="FH68" s="146"/>
      <c r="FI68" s="146"/>
      <c r="FJ68" s="146"/>
      <c r="FK68" s="146"/>
      <c r="FL68" s="146"/>
      <c r="FM68" s="146"/>
      <c r="FN68" s="146"/>
      <c r="FO68" s="146"/>
    </row>
    <row r="69" spans="1:254" s="31" customFormat="1" x14ac:dyDescent="0.15">
      <c r="A69" s="55"/>
      <c r="FA69" s="178"/>
      <c r="FB69" s="178"/>
      <c r="FC69" s="146"/>
      <c r="FD69" s="146"/>
      <c r="FE69" s="146"/>
      <c r="FF69" s="146"/>
      <c r="FG69" s="146"/>
      <c r="FH69" s="146"/>
      <c r="FI69" s="146"/>
      <c r="FJ69" s="146"/>
      <c r="FK69" s="146"/>
      <c r="FL69" s="146"/>
      <c r="FM69" s="146"/>
      <c r="FN69" s="146"/>
      <c r="FO69" s="146"/>
    </row>
    <row r="70" spans="1:254" s="31" customFormat="1" x14ac:dyDescent="0.15">
      <c r="A70" s="55"/>
      <c r="FA70" s="178"/>
      <c r="FB70" s="178"/>
      <c r="FC70" s="146"/>
      <c r="FD70" s="146"/>
      <c r="FE70" s="146"/>
      <c r="FF70" s="146"/>
      <c r="FG70" s="146"/>
      <c r="FH70" s="146"/>
      <c r="FI70" s="146"/>
      <c r="FJ70" s="146"/>
      <c r="FK70" s="146"/>
      <c r="FL70" s="146"/>
      <c r="FM70" s="146"/>
      <c r="FN70" s="146"/>
      <c r="FO70" s="146"/>
    </row>
    <row r="71" spans="1:254" s="31" customFormat="1" x14ac:dyDescent="0.15">
      <c r="A71" s="55"/>
      <c r="FA71" s="178"/>
      <c r="FB71" s="178"/>
      <c r="FC71" s="146"/>
      <c r="FD71" s="146"/>
      <c r="FE71" s="146"/>
      <c r="FF71" s="146"/>
      <c r="FG71" s="146"/>
      <c r="FH71" s="146"/>
      <c r="FI71" s="146"/>
      <c r="FJ71" s="146"/>
      <c r="FK71" s="146"/>
      <c r="FL71" s="146"/>
      <c r="FM71" s="146"/>
      <c r="FN71" s="146"/>
      <c r="FO71" s="146"/>
    </row>
    <row r="72" spans="1:254" s="31" customFormat="1" x14ac:dyDescent="0.15">
      <c r="A72" s="55"/>
      <c r="FA72" s="178"/>
      <c r="FB72" s="178"/>
      <c r="FC72" s="146"/>
      <c r="FD72" s="146"/>
      <c r="FE72" s="146"/>
      <c r="FF72" s="146"/>
      <c r="FG72" s="146"/>
      <c r="FH72" s="146"/>
      <c r="FI72" s="146"/>
      <c r="FJ72" s="146"/>
      <c r="FK72" s="146"/>
      <c r="FL72" s="146"/>
      <c r="FM72" s="146"/>
      <c r="FN72" s="146"/>
      <c r="FO72" s="146"/>
    </row>
    <row r="73" spans="1:254" s="31" customFormat="1" x14ac:dyDescent="0.15">
      <c r="A73" s="55"/>
      <c r="FA73" s="178"/>
      <c r="FB73" s="178"/>
      <c r="FC73" s="146"/>
      <c r="FD73" s="146"/>
      <c r="FE73" s="146"/>
      <c r="FF73" s="146"/>
      <c r="FG73" s="146"/>
      <c r="FH73" s="146"/>
      <c r="FI73" s="146"/>
      <c r="FJ73" s="146"/>
      <c r="FK73" s="146"/>
      <c r="FL73" s="146"/>
      <c r="FM73" s="146"/>
      <c r="FN73" s="146"/>
      <c r="FO73" s="146"/>
    </row>
    <row r="74" spans="1:254" s="31" customFormat="1" x14ac:dyDescent="0.15">
      <c r="A74" s="55"/>
      <c r="FA74" s="178"/>
      <c r="FB74" s="178"/>
      <c r="FC74" s="146"/>
      <c r="FD74" s="146"/>
      <c r="FE74" s="146"/>
      <c r="FF74" s="146"/>
      <c r="FG74" s="146"/>
      <c r="FH74" s="146"/>
      <c r="FI74" s="146"/>
      <c r="FJ74" s="146"/>
      <c r="FK74" s="146"/>
      <c r="FL74" s="146"/>
      <c r="FM74" s="146"/>
      <c r="FN74" s="146"/>
      <c r="FO74" s="146"/>
    </row>
    <row r="75" spans="1:254" s="31" customFormat="1" x14ac:dyDescent="0.15">
      <c r="A75" s="55"/>
      <c r="FA75" s="178"/>
      <c r="FB75" s="178"/>
      <c r="FC75" s="146"/>
      <c r="FD75" s="146"/>
      <c r="FE75" s="146"/>
      <c r="FF75" s="146"/>
      <c r="FG75" s="146"/>
      <c r="FH75" s="146"/>
      <c r="FI75" s="146"/>
      <c r="FJ75" s="146"/>
      <c r="FK75" s="146"/>
      <c r="FL75" s="146"/>
      <c r="FM75" s="146"/>
      <c r="FN75" s="146"/>
      <c r="FO75" s="146"/>
    </row>
    <row r="76" spans="1:254" s="31" customFormat="1" x14ac:dyDescent="0.15">
      <c r="A76" s="55"/>
      <c r="FA76" s="178"/>
      <c r="FB76" s="178"/>
      <c r="FC76" s="146"/>
      <c r="FD76" s="146"/>
      <c r="FE76" s="146"/>
      <c r="FF76" s="146"/>
      <c r="FG76" s="146"/>
      <c r="FH76" s="146"/>
      <c r="FI76" s="146"/>
      <c r="FJ76" s="146"/>
      <c r="FK76" s="146"/>
      <c r="FL76" s="146"/>
      <c r="FM76" s="146"/>
      <c r="FN76" s="146"/>
      <c r="FO76" s="146"/>
    </row>
    <row r="77" spans="1:254" s="31" customFormat="1" x14ac:dyDescent="0.15">
      <c r="A77" s="55"/>
      <c r="FA77" s="178"/>
      <c r="FB77" s="178"/>
      <c r="FC77" s="146"/>
      <c r="FD77" s="146"/>
      <c r="FE77" s="146"/>
      <c r="FF77" s="146"/>
      <c r="FG77" s="146"/>
      <c r="FH77" s="146"/>
      <c r="FI77" s="146"/>
      <c r="FJ77" s="146"/>
      <c r="FK77" s="146"/>
      <c r="FL77" s="146"/>
      <c r="FM77" s="146"/>
      <c r="FN77" s="146"/>
      <c r="FO77" s="146"/>
    </row>
    <row r="78" spans="1:254" s="31" customFormat="1" x14ac:dyDescent="0.15">
      <c r="A78" s="55"/>
      <c r="FA78" s="178"/>
      <c r="FB78" s="178"/>
      <c r="FC78" s="146"/>
      <c r="FD78" s="146"/>
      <c r="FE78" s="146"/>
      <c r="FF78" s="146"/>
      <c r="FG78" s="146"/>
      <c r="FH78" s="146"/>
      <c r="FI78" s="146"/>
      <c r="FJ78" s="146"/>
      <c r="FK78" s="146"/>
      <c r="FL78" s="146"/>
      <c r="FM78" s="146"/>
      <c r="FN78" s="146"/>
      <c r="FO78" s="146"/>
    </row>
    <row r="79" spans="1:254" s="31" customFormat="1" x14ac:dyDescent="0.15">
      <c r="A79" s="55"/>
      <c r="FA79" s="178"/>
      <c r="FB79" s="178"/>
      <c r="FC79" s="146"/>
      <c r="FD79" s="146"/>
      <c r="FE79" s="146"/>
      <c r="FF79" s="146"/>
      <c r="FG79" s="146"/>
      <c r="FH79" s="146"/>
      <c r="FI79" s="146"/>
      <c r="FJ79" s="146"/>
      <c r="FK79" s="146"/>
      <c r="FL79" s="146"/>
      <c r="FM79" s="146"/>
      <c r="FN79" s="146"/>
      <c r="FO79" s="146"/>
    </row>
    <row r="80" spans="1:254" s="31" customFormat="1" x14ac:dyDescent="0.15">
      <c r="A80" s="55"/>
      <c r="FA80" s="178"/>
      <c r="FB80" s="178"/>
      <c r="FC80" s="146"/>
      <c r="FD80" s="146"/>
      <c r="FE80" s="146"/>
      <c r="FF80" s="146"/>
      <c r="FG80" s="146"/>
      <c r="FH80" s="146"/>
      <c r="FI80" s="146"/>
      <c r="FJ80" s="146"/>
      <c r="FK80" s="146"/>
      <c r="FL80" s="146"/>
      <c r="FM80" s="146"/>
      <c r="FN80" s="146"/>
      <c r="FO80" s="146"/>
    </row>
    <row r="81" spans="1:171" s="31" customFormat="1" x14ac:dyDescent="0.15">
      <c r="A81" s="55"/>
      <c r="FA81" s="178"/>
      <c r="FB81" s="178"/>
      <c r="FC81" s="146"/>
      <c r="FD81" s="146"/>
      <c r="FE81" s="146"/>
      <c r="FF81" s="146"/>
      <c r="FG81" s="146"/>
      <c r="FH81" s="146"/>
      <c r="FI81" s="146"/>
      <c r="FJ81" s="146"/>
      <c r="FK81" s="146"/>
      <c r="FL81" s="146"/>
      <c r="FM81" s="146"/>
      <c r="FN81" s="146"/>
      <c r="FO81" s="146"/>
    </row>
    <row r="82" spans="1:171" s="31" customFormat="1" x14ac:dyDescent="0.15">
      <c r="A82" s="55"/>
      <c r="FA82" s="178"/>
      <c r="FB82" s="178"/>
      <c r="FC82" s="146"/>
      <c r="FD82" s="146"/>
      <c r="FE82" s="146"/>
      <c r="FF82" s="146"/>
      <c r="FG82" s="146"/>
      <c r="FH82" s="146"/>
      <c r="FI82" s="146"/>
      <c r="FJ82" s="146"/>
      <c r="FK82" s="146"/>
      <c r="FL82" s="146"/>
      <c r="FM82" s="146"/>
      <c r="FN82" s="146"/>
      <c r="FO82" s="146"/>
    </row>
    <row r="83" spans="1:171" s="31" customFormat="1" x14ac:dyDescent="0.15">
      <c r="A83" s="55"/>
      <c r="FA83" s="178"/>
      <c r="FB83" s="178"/>
      <c r="FC83" s="146"/>
      <c r="FD83" s="146"/>
      <c r="FE83" s="146"/>
      <c r="FF83" s="146"/>
      <c r="FG83" s="146"/>
      <c r="FH83" s="146"/>
      <c r="FI83" s="146"/>
      <c r="FJ83" s="146"/>
      <c r="FK83" s="146"/>
      <c r="FL83" s="146"/>
      <c r="FM83" s="146"/>
      <c r="FN83" s="146"/>
      <c r="FO83" s="146"/>
    </row>
    <row r="84" spans="1:171" s="31" customFormat="1" x14ac:dyDescent="0.15">
      <c r="A84" s="55"/>
      <c r="FA84" s="178"/>
      <c r="FB84" s="178"/>
      <c r="FC84" s="146"/>
      <c r="FD84" s="146"/>
      <c r="FE84" s="146"/>
      <c r="FF84" s="146"/>
      <c r="FG84" s="146"/>
      <c r="FH84" s="146"/>
      <c r="FI84" s="146"/>
      <c r="FJ84" s="146"/>
      <c r="FK84" s="146"/>
      <c r="FL84" s="146"/>
      <c r="FM84" s="146"/>
      <c r="FN84" s="146"/>
      <c r="FO84" s="146"/>
    </row>
    <row r="85" spans="1:171" s="31" customFormat="1" x14ac:dyDescent="0.15">
      <c r="A85" s="55"/>
      <c r="FA85" s="178"/>
      <c r="FB85" s="178"/>
      <c r="FC85" s="146"/>
      <c r="FD85" s="146"/>
      <c r="FE85" s="146"/>
      <c r="FF85" s="146"/>
      <c r="FG85" s="146"/>
      <c r="FH85" s="146"/>
      <c r="FI85" s="146"/>
      <c r="FJ85" s="146"/>
      <c r="FK85" s="146"/>
      <c r="FL85" s="146"/>
      <c r="FM85" s="146"/>
      <c r="FN85" s="146"/>
      <c r="FO85" s="146"/>
    </row>
    <row r="86" spans="1:171" s="31" customFormat="1" x14ac:dyDescent="0.15">
      <c r="A86" s="55"/>
      <c r="FA86" s="178"/>
      <c r="FB86" s="178"/>
      <c r="FC86" s="146"/>
      <c r="FD86" s="146"/>
      <c r="FE86" s="146"/>
      <c r="FF86" s="146"/>
      <c r="FG86" s="146"/>
      <c r="FH86" s="146"/>
      <c r="FI86" s="146"/>
      <c r="FJ86" s="146"/>
      <c r="FK86" s="146"/>
      <c r="FL86" s="146"/>
      <c r="FM86" s="146"/>
      <c r="FN86" s="146"/>
      <c r="FO86" s="146"/>
    </row>
    <row r="87" spans="1:171" s="31" customFormat="1" x14ac:dyDescent="0.15">
      <c r="A87" s="55"/>
      <c r="FA87" s="178"/>
      <c r="FB87" s="178"/>
      <c r="FC87" s="146"/>
      <c r="FD87" s="146"/>
      <c r="FE87" s="146"/>
      <c r="FF87" s="146"/>
      <c r="FG87" s="146"/>
      <c r="FH87" s="146"/>
      <c r="FI87" s="146"/>
      <c r="FJ87" s="146"/>
      <c r="FK87" s="146"/>
      <c r="FL87" s="146"/>
      <c r="FM87" s="146"/>
      <c r="FN87" s="146"/>
      <c r="FO87" s="146"/>
    </row>
    <row r="88" spans="1:171" s="31" customFormat="1" x14ac:dyDescent="0.15">
      <c r="A88" s="55"/>
      <c r="FA88" s="178"/>
      <c r="FB88" s="178"/>
      <c r="FC88" s="146"/>
      <c r="FD88" s="146"/>
      <c r="FE88" s="146"/>
      <c r="FF88" s="146"/>
      <c r="FG88" s="146"/>
      <c r="FH88" s="146"/>
      <c r="FI88" s="146"/>
      <c r="FJ88" s="146"/>
      <c r="FK88" s="146"/>
      <c r="FL88" s="146"/>
      <c r="FM88" s="146"/>
      <c r="FN88" s="146"/>
      <c r="FO88" s="146"/>
    </row>
    <row r="89" spans="1:171" s="31" customFormat="1" x14ac:dyDescent="0.15">
      <c r="A89" s="55"/>
      <c r="FA89" s="178"/>
      <c r="FB89" s="178"/>
      <c r="FC89" s="146"/>
      <c r="FD89" s="146"/>
      <c r="FE89" s="146"/>
      <c r="FF89" s="146"/>
      <c r="FG89" s="146"/>
      <c r="FH89" s="146"/>
      <c r="FI89" s="146"/>
      <c r="FJ89" s="146"/>
      <c r="FK89" s="146"/>
      <c r="FL89" s="146"/>
      <c r="FM89" s="146"/>
      <c r="FN89" s="146"/>
      <c r="FO89" s="146"/>
    </row>
    <row r="90" spans="1:171" s="31" customFormat="1" x14ac:dyDescent="0.15">
      <c r="A90" s="55"/>
      <c r="FA90" s="178"/>
      <c r="FB90" s="178"/>
      <c r="FC90" s="146"/>
      <c r="FD90" s="146"/>
      <c r="FE90" s="146"/>
      <c r="FF90" s="146"/>
      <c r="FG90" s="146"/>
      <c r="FH90" s="146"/>
      <c r="FI90" s="146"/>
      <c r="FJ90" s="146"/>
      <c r="FK90" s="146"/>
      <c r="FL90" s="146"/>
      <c r="FM90" s="146"/>
      <c r="FN90" s="146"/>
      <c r="FO90" s="146"/>
    </row>
    <row r="91" spans="1:171" s="31" customFormat="1" x14ac:dyDescent="0.15">
      <c r="A91" s="55"/>
      <c r="FA91" s="178"/>
      <c r="FB91" s="178"/>
      <c r="FC91" s="146"/>
      <c r="FD91" s="146"/>
      <c r="FE91" s="146"/>
      <c r="FF91" s="146"/>
      <c r="FG91" s="146"/>
      <c r="FH91" s="146"/>
      <c r="FI91" s="146"/>
      <c r="FJ91" s="146"/>
      <c r="FK91" s="146"/>
      <c r="FL91" s="146"/>
      <c r="FM91" s="146"/>
      <c r="FN91" s="146"/>
      <c r="FO91" s="146"/>
    </row>
    <row r="92" spans="1:171" s="31" customFormat="1" x14ac:dyDescent="0.15">
      <c r="A92" s="55"/>
      <c r="FA92" s="178"/>
      <c r="FB92" s="178"/>
      <c r="FC92" s="146"/>
      <c r="FD92" s="146"/>
      <c r="FE92" s="146"/>
      <c r="FF92" s="146"/>
      <c r="FG92" s="146"/>
      <c r="FH92" s="146"/>
      <c r="FI92" s="146"/>
      <c r="FJ92" s="146"/>
      <c r="FK92" s="146"/>
      <c r="FL92" s="146"/>
      <c r="FM92" s="146"/>
      <c r="FN92" s="146"/>
      <c r="FO92" s="146"/>
    </row>
    <row r="93" spans="1:171" s="31" customFormat="1" x14ac:dyDescent="0.15">
      <c r="A93" s="55"/>
      <c r="FA93" s="178"/>
      <c r="FB93" s="178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</row>
    <row r="94" spans="1:171" s="31" customFormat="1" x14ac:dyDescent="0.15">
      <c r="A94" s="55"/>
      <c r="FA94" s="178"/>
      <c r="FB94" s="178"/>
      <c r="FC94" s="146"/>
      <c r="FD94" s="146"/>
      <c r="FE94" s="146"/>
      <c r="FF94" s="146"/>
      <c r="FG94" s="146"/>
      <c r="FH94" s="146"/>
      <c r="FI94" s="146"/>
      <c r="FJ94" s="146"/>
      <c r="FK94" s="146"/>
      <c r="FL94" s="146"/>
      <c r="FM94" s="146"/>
      <c r="FN94" s="146"/>
      <c r="FO94" s="146"/>
    </row>
    <row r="95" spans="1:171" s="31" customFormat="1" x14ac:dyDescent="0.15">
      <c r="A95" s="55"/>
      <c r="FA95" s="178"/>
      <c r="FB95" s="178"/>
      <c r="FC95" s="146"/>
      <c r="FD95" s="146"/>
      <c r="FE95" s="146"/>
      <c r="FF95" s="146"/>
      <c r="FG95" s="146"/>
      <c r="FH95" s="146"/>
      <c r="FI95" s="146"/>
      <c r="FJ95" s="146"/>
      <c r="FK95" s="146"/>
      <c r="FL95" s="146"/>
      <c r="FM95" s="146"/>
      <c r="FN95" s="146"/>
      <c r="FO95" s="146"/>
    </row>
    <row r="96" spans="1:171" s="31" customFormat="1" x14ac:dyDescent="0.15">
      <c r="A96" s="55"/>
      <c r="FA96" s="178"/>
      <c r="FB96" s="178"/>
      <c r="FC96" s="146"/>
      <c r="FD96" s="146"/>
      <c r="FE96" s="146"/>
      <c r="FF96" s="146"/>
      <c r="FG96" s="146"/>
      <c r="FH96" s="146"/>
      <c r="FI96" s="146"/>
      <c r="FJ96" s="146"/>
      <c r="FK96" s="146"/>
      <c r="FL96" s="146"/>
      <c r="FM96" s="146"/>
      <c r="FN96" s="146"/>
      <c r="FO96" s="146"/>
    </row>
    <row r="97" spans="1:171" s="31" customFormat="1" x14ac:dyDescent="0.15">
      <c r="A97" s="55"/>
      <c r="FA97" s="178"/>
      <c r="FB97" s="178"/>
      <c r="FC97" s="146"/>
      <c r="FD97" s="146"/>
      <c r="FE97" s="146"/>
      <c r="FF97" s="146"/>
      <c r="FG97" s="146"/>
      <c r="FH97" s="146"/>
      <c r="FI97" s="146"/>
      <c r="FJ97" s="146"/>
      <c r="FK97" s="146"/>
      <c r="FL97" s="146"/>
      <c r="FM97" s="146"/>
      <c r="FN97" s="146"/>
      <c r="FO97" s="146"/>
    </row>
    <row r="98" spans="1:171" s="31" customFormat="1" x14ac:dyDescent="0.15">
      <c r="A98" s="55"/>
      <c r="FA98" s="178"/>
      <c r="FB98" s="178"/>
      <c r="FC98" s="146"/>
      <c r="FD98" s="146"/>
      <c r="FE98" s="146"/>
      <c r="FF98" s="146"/>
      <c r="FG98" s="146"/>
      <c r="FH98" s="146"/>
      <c r="FI98" s="146"/>
      <c r="FJ98" s="146"/>
      <c r="FK98" s="146"/>
      <c r="FL98" s="146"/>
      <c r="FM98" s="146"/>
      <c r="FN98" s="146"/>
      <c r="FO98" s="146"/>
    </row>
    <row r="99" spans="1:171" s="31" customFormat="1" x14ac:dyDescent="0.15">
      <c r="A99" s="55"/>
      <c r="FA99" s="178"/>
      <c r="FB99" s="178"/>
      <c r="FC99" s="146"/>
      <c r="FD99" s="146"/>
      <c r="FE99" s="146"/>
      <c r="FF99" s="146"/>
      <c r="FG99" s="146"/>
      <c r="FH99" s="146"/>
      <c r="FI99" s="146"/>
      <c r="FJ99" s="146"/>
      <c r="FK99" s="146"/>
      <c r="FL99" s="146"/>
      <c r="FM99" s="146"/>
      <c r="FN99" s="146"/>
      <c r="FO99" s="146"/>
    </row>
    <row r="100" spans="1:171" s="31" customFormat="1" x14ac:dyDescent="0.15">
      <c r="A100" s="55"/>
      <c r="FA100" s="178"/>
      <c r="FB100" s="178"/>
      <c r="FC100" s="146"/>
      <c r="FD100" s="146"/>
      <c r="FE100" s="146"/>
      <c r="FF100" s="146"/>
      <c r="FG100" s="146"/>
      <c r="FH100" s="146"/>
      <c r="FI100" s="146"/>
      <c r="FJ100" s="146"/>
      <c r="FK100" s="146"/>
      <c r="FL100" s="146"/>
      <c r="FM100" s="146"/>
      <c r="FN100" s="146"/>
      <c r="FO100" s="146"/>
    </row>
    <row r="101" spans="1:171" s="31" customFormat="1" x14ac:dyDescent="0.15">
      <c r="A101" s="55"/>
      <c r="FA101" s="178"/>
      <c r="FB101" s="178"/>
      <c r="FC101" s="146"/>
      <c r="FD101" s="146"/>
      <c r="FE101" s="146"/>
      <c r="FF101" s="146"/>
      <c r="FG101" s="146"/>
      <c r="FH101" s="146"/>
      <c r="FI101" s="146"/>
      <c r="FJ101" s="146"/>
      <c r="FK101" s="146"/>
      <c r="FL101" s="146"/>
      <c r="FM101" s="146"/>
      <c r="FN101" s="146"/>
      <c r="FO101" s="146"/>
    </row>
    <row r="102" spans="1:171" s="31" customFormat="1" x14ac:dyDescent="0.15">
      <c r="A102" s="55"/>
      <c r="FA102" s="178"/>
      <c r="FB102" s="178"/>
      <c r="FC102" s="146"/>
      <c r="FD102" s="146"/>
      <c r="FE102" s="146"/>
      <c r="FF102" s="146"/>
      <c r="FG102" s="146"/>
      <c r="FH102" s="146"/>
      <c r="FI102" s="146"/>
      <c r="FJ102" s="146"/>
      <c r="FK102" s="146"/>
      <c r="FL102" s="146"/>
      <c r="FM102" s="146"/>
      <c r="FN102" s="146"/>
      <c r="FO102" s="146"/>
    </row>
    <row r="103" spans="1:171" s="31" customFormat="1" x14ac:dyDescent="0.15">
      <c r="A103" s="55"/>
      <c r="FA103" s="178"/>
      <c r="FB103" s="178"/>
      <c r="FC103" s="146"/>
      <c r="FD103" s="146"/>
      <c r="FE103" s="146"/>
      <c r="FF103" s="146"/>
      <c r="FG103" s="146"/>
      <c r="FH103" s="146"/>
      <c r="FI103" s="146"/>
      <c r="FJ103" s="146"/>
      <c r="FK103" s="146"/>
      <c r="FL103" s="146"/>
      <c r="FM103" s="146"/>
      <c r="FN103" s="146"/>
      <c r="FO103" s="146"/>
    </row>
    <row r="104" spans="1:171" s="31" customFormat="1" x14ac:dyDescent="0.15">
      <c r="A104" s="55"/>
      <c r="FA104" s="178"/>
      <c r="FB104" s="178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  <c r="FM104" s="146"/>
      <c r="FN104" s="146"/>
      <c r="FO104" s="146"/>
    </row>
    <row r="105" spans="1:171" s="31" customFormat="1" x14ac:dyDescent="0.15">
      <c r="A105" s="55"/>
      <c r="FA105" s="178"/>
      <c r="FB105" s="178"/>
      <c r="FC105" s="146"/>
      <c r="FD105" s="146"/>
      <c r="FE105" s="146"/>
      <c r="FF105" s="146"/>
      <c r="FG105" s="146"/>
      <c r="FH105" s="146"/>
      <c r="FI105" s="146"/>
      <c r="FJ105" s="146"/>
      <c r="FK105" s="146"/>
      <c r="FL105" s="146"/>
      <c r="FM105" s="146"/>
      <c r="FN105" s="146"/>
      <c r="FO105" s="146"/>
    </row>
    <row r="106" spans="1:171" s="31" customFormat="1" x14ac:dyDescent="0.15">
      <c r="A106" s="55"/>
      <c r="FA106" s="178"/>
      <c r="FB106" s="178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</row>
    <row r="107" spans="1:171" s="31" customFormat="1" x14ac:dyDescent="0.15">
      <c r="A107" s="55"/>
      <c r="FA107" s="178"/>
      <c r="FB107" s="178"/>
      <c r="FC107" s="146"/>
      <c r="FD107" s="146"/>
      <c r="FE107" s="146"/>
      <c r="FF107" s="146"/>
      <c r="FG107" s="146"/>
      <c r="FH107" s="146"/>
      <c r="FI107" s="146"/>
      <c r="FJ107" s="146"/>
      <c r="FK107" s="146"/>
      <c r="FL107" s="146"/>
      <c r="FM107" s="146"/>
      <c r="FN107" s="146"/>
      <c r="FO107" s="146"/>
    </row>
    <row r="108" spans="1:171" s="31" customFormat="1" x14ac:dyDescent="0.15">
      <c r="A108" s="55"/>
      <c r="FA108" s="178"/>
      <c r="FB108" s="178"/>
      <c r="FC108" s="146"/>
      <c r="FD108" s="146"/>
      <c r="FE108" s="146"/>
      <c r="FF108" s="146"/>
      <c r="FG108" s="146"/>
      <c r="FH108" s="146"/>
      <c r="FI108" s="146"/>
      <c r="FJ108" s="146"/>
      <c r="FK108" s="146"/>
      <c r="FL108" s="146"/>
      <c r="FM108" s="146"/>
      <c r="FN108" s="146"/>
      <c r="FO108" s="146"/>
    </row>
    <row r="109" spans="1:171" s="31" customFormat="1" x14ac:dyDescent="0.15">
      <c r="A109" s="55"/>
      <c r="FA109" s="178"/>
      <c r="FB109" s="178"/>
      <c r="FC109" s="146"/>
      <c r="FD109" s="146"/>
      <c r="FE109" s="146"/>
      <c r="FF109" s="146"/>
      <c r="FG109" s="146"/>
      <c r="FH109" s="146"/>
      <c r="FI109" s="146"/>
      <c r="FJ109" s="146"/>
      <c r="FK109" s="146"/>
      <c r="FL109" s="146"/>
      <c r="FM109" s="146"/>
      <c r="FN109" s="146"/>
      <c r="FO109" s="146"/>
    </row>
    <row r="110" spans="1:171" s="31" customFormat="1" x14ac:dyDescent="0.15">
      <c r="A110" s="55"/>
      <c r="FA110" s="178"/>
      <c r="FB110" s="178"/>
      <c r="FC110" s="146"/>
      <c r="FD110" s="146"/>
      <c r="FE110" s="146"/>
      <c r="FF110" s="146"/>
      <c r="FG110" s="146"/>
      <c r="FH110" s="146"/>
      <c r="FI110" s="146"/>
      <c r="FJ110" s="146"/>
      <c r="FK110" s="146"/>
      <c r="FL110" s="146"/>
      <c r="FM110" s="146"/>
      <c r="FN110" s="146"/>
      <c r="FO110" s="146"/>
    </row>
    <row r="111" spans="1:171" s="31" customFormat="1" x14ac:dyDescent="0.15">
      <c r="A111" s="55"/>
      <c r="FA111" s="178"/>
      <c r="FB111" s="178"/>
      <c r="FC111" s="146"/>
      <c r="FD111" s="146"/>
      <c r="FE111" s="146"/>
      <c r="FF111" s="146"/>
      <c r="FG111" s="146"/>
      <c r="FH111" s="146"/>
      <c r="FI111" s="146"/>
      <c r="FJ111" s="146"/>
      <c r="FK111" s="146"/>
      <c r="FL111" s="146"/>
      <c r="FM111" s="146"/>
      <c r="FN111" s="146"/>
      <c r="FO111" s="146"/>
    </row>
    <row r="112" spans="1:171" s="31" customFormat="1" x14ac:dyDescent="0.15">
      <c r="A112" s="55"/>
      <c r="FA112" s="178"/>
      <c r="FB112" s="178"/>
      <c r="FC112" s="146"/>
      <c r="FD112" s="146"/>
      <c r="FE112" s="146"/>
      <c r="FF112" s="146"/>
      <c r="FG112" s="146"/>
      <c r="FH112" s="146"/>
      <c r="FI112" s="146"/>
      <c r="FJ112" s="146"/>
      <c r="FK112" s="146"/>
      <c r="FL112" s="146"/>
      <c r="FM112" s="146"/>
      <c r="FN112" s="146"/>
      <c r="FO112" s="146"/>
    </row>
    <row r="113" spans="1:171" s="31" customFormat="1" x14ac:dyDescent="0.15">
      <c r="A113" s="55"/>
      <c r="FA113" s="178"/>
      <c r="FB113" s="178"/>
      <c r="FC113" s="146"/>
      <c r="FD113" s="146"/>
      <c r="FE113" s="146"/>
      <c r="FF113" s="146"/>
      <c r="FG113" s="146"/>
      <c r="FH113" s="146"/>
      <c r="FI113" s="146"/>
      <c r="FJ113" s="146"/>
      <c r="FK113" s="146"/>
      <c r="FL113" s="146"/>
      <c r="FM113" s="146"/>
      <c r="FN113" s="146"/>
      <c r="FO113" s="146"/>
    </row>
    <row r="114" spans="1:171" s="31" customFormat="1" x14ac:dyDescent="0.15">
      <c r="A114" s="55"/>
      <c r="FA114" s="178"/>
      <c r="FB114" s="178"/>
      <c r="FC114" s="146"/>
      <c r="FD114" s="146"/>
      <c r="FE114" s="146"/>
      <c r="FF114" s="146"/>
      <c r="FG114" s="146"/>
      <c r="FH114" s="146"/>
      <c r="FI114" s="146"/>
      <c r="FJ114" s="146"/>
      <c r="FK114" s="146"/>
      <c r="FL114" s="146"/>
      <c r="FM114" s="146"/>
      <c r="FN114" s="146"/>
      <c r="FO114" s="146"/>
    </row>
    <row r="115" spans="1:171" s="31" customFormat="1" x14ac:dyDescent="0.15">
      <c r="A115" s="55"/>
      <c r="FA115" s="178"/>
      <c r="FB115" s="178"/>
      <c r="FC115" s="146"/>
      <c r="FD115" s="146"/>
      <c r="FE115" s="146"/>
      <c r="FF115" s="146"/>
      <c r="FG115" s="146"/>
      <c r="FH115" s="146"/>
      <c r="FI115" s="146"/>
      <c r="FJ115" s="146"/>
      <c r="FK115" s="146"/>
      <c r="FL115" s="146"/>
      <c r="FM115" s="146"/>
      <c r="FN115" s="146"/>
      <c r="FO115" s="146"/>
    </row>
    <row r="116" spans="1:171" s="31" customFormat="1" x14ac:dyDescent="0.15">
      <c r="A116" s="55"/>
      <c r="FA116" s="178"/>
      <c r="FB116" s="178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</row>
    <row r="117" spans="1:171" s="31" customFormat="1" x14ac:dyDescent="0.15">
      <c r="A117" s="55"/>
      <c r="FA117" s="178"/>
      <c r="FB117" s="178"/>
      <c r="FC117" s="146"/>
      <c r="FD117" s="146"/>
      <c r="FE117" s="146"/>
      <c r="FF117" s="146"/>
      <c r="FG117" s="146"/>
      <c r="FH117" s="146"/>
      <c r="FI117" s="146"/>
      <c r="FJ117" s="146"/>
      <c r="FK117" s="146"/>
      <c r="FL117" s="146"/>
      <c r="FM117" s="146"/>
      <c r="FN117" s="146"/>
      <c r="FO117" s="146"/>
    </row>
    <row r="118" spans="1:171" s="31" customFormat="1" x14ac:dyDescent="0.15">
      <c r="A118" s="55"/>
      <c r="FA118" s="178"/>
      <c r="FB118" s="178"/>
      <c r="FC118" s="146"/>
      <c r="FD118" s="146"/>
      <c r="FE118" s="146"/>
      <c r="FF118" s="146"/>
      <c r="FG118" s="146"/>
      <c r="FH118" s="146"/>
      <c r="FI118" s="146"/>
      <c r="FJ118" s="146"/>
      <c r="FK118" s="146"/>
      <c r="FL118" s="146"/>
      <c r="FM118" s="146"/>
      <c r="FN118" s="146"/>
      <c r="FO118" s="146"/>
    </row>
    <row r="119" spans="1:171" s="31" customFormat="1" x14ac:dyDescent="0.15">
      <c r="A119" s="55"/>
      <c r="FA119" s="178"/>
      <c r="FB119" s="178"/>
      <c r="FC119" s="146"/>
      <c r="FD119" s="146"/>
      <c r="FE119" s="146"/>
      <c r="FF119" s="146"/>
      <c r="FG119" s="146"/>
      <c r="FH119" s="146"/>
      <c r="FI119" s="146"/>
      <c r="FJ119" s="146"/>
      <c r="FK119" s="146"/>
      <c r="FL119" s="146"/>
      <c r="FM119" s="146"/>
      <c r="FN119" s="146"/>
      <c r="FO119" s="146"/>
    </row>
    <row r="120" spans="1:171" s="31" customFormat="1" x14ac:dyDescent="0.15">
      <c r="A120" s="55"/>
      <c r="FA120" s="178"/>
      <c r="FB120" s="178"/>
      <c r="FC120" s="146"/>
      <c r="FD120" s="146"/>
      <c r="FE120" s="146"/>
      <c r="FF120" s="146"/>
      <c r="FG120" s="146"/>
      <c r="FH120" s="146"/>
      <c r="FI120" s="146"/>
      <c r="FJ120" s="146"/>
      <c r="FK120" s="146"/>
      <c r="FL120" s="146"/>
      <c r="FM120" s="146"/>
      <c r="FN120" s="146"/>
      <c r="FO120" s="146"/>
    </row>
    <row r="121" spans="1:171" s="31" customFormat="1" x14ac:dyDescent="0.15">
      <c r="A121" s="55"/>
      <c r="FA121" s="178"/>
      <c r="FB121" s="178"/>
      <c r="FC121" s="146"/>
      <c r="FD121" s="146"/>
      <c r="FE121" s="146"/>
      <c r="FF121" s="146"/>
      <c r="FG121" s="146"/>
      <c r="FH121" s="146"/>
      <c r="FI121" s="146"/>
      <c r="FJ121" s="146"/>
      <c r="FK121" s="146"/>
      <c r="FL121" s="146"/>
      <c r="FM121" s="146"/>
      <c r="FN121" s="146"/>
      <c r="FO121" s="146"/>
    </row>
    <row r="122" spans="1:171" s="31" customFormat="1" x14ac:dyDescent="0.15">
      <c r="A122" s="55"/>
      <c r="FA122" s="178"/>
      <c r="FB122" s="178"/>
      <c r="FC122" s="146"/>
      <c r="FD122" s="146"/>
      <c r="FE122" s="146"/>
      <c r="FF122" s="146"/>
      <c r="FG122" s="146"/>
      <c r="FH122" s="146"/>
      <c r="FI122" s="146"/>
      <c r="FJ122" s="146"/>
      <c r="FK122" s="146"/>
      <c r="FL122" s="146"/>
      <c r="FM122" s="146"/>
      <c r="FN122" s="146"/>
      <c r="FO122" s="146"/>
    </row>
    <row r="123" spans="1:171" s="31" customFormat="1" x14ac:dyDescent="0.15">
      <c r="A123" s="55"/>
      <c r="FA123" s="178"/>
      <c r="FB123" s="178"/>
      <c r="FC123" s="146"/>
      <c r="FD123" s="146"/>
      <c r="FE123" s="146"/>
      <c r="FF123" s="146"/>
      <c r="FG123" s="146"/>
      <c r="FH123" s="146"/>
      <c r="FI123" s="146"/>
      <c r="FJ123" s="146"/>
      <c r="FK123" s="146"/>
      <c r="FL123" s="146"/>
      <c r="FM123" s="146"/>
      <c r="FN123" s="146"/>
      <c r="FO123" s="146"/>
    </row>
    <row r="124" spans="1:171" s="31" customFormat="1" x14ac:dyDescent="0.15">
      <c r="A124" s="55"/>
      <c r="FA124" s="178"/>
      <c r="FB124" s="178"/>
      <c r="FC124" s="146"/>
      <c r="FD124" s="146"/>
      <c r="FE124" s="146"/>
      <c r="FF124" s="146"/>
      <c r="FG124" s="146"/>
      <c r="FH124" s="146"/>
      <c r="FI124" s="146"/>
      <c r="FJ124" s="146"/>
      <c r="FK124" s="146"/>
      <c r="FL124" s="146"/>
      <c r="FM124" s="146"/>
      <c r="FN124" s="146"/>
      <c r="FO124" s="146"/>
    </row>
    <row r="125" spans="1:171" s="31" customFormat="1" x14ac:dyDescent="0.15">
      <c r="A125" s="55"/>
      <c r="FA125" s="178"/>
      <c r="FB125" s="178"/>
      <c r="FC125" s="146"/>
      <c r="FD125" s="146"/>
      <c r="FE125" s="146"/>
      <c r="FF125" s="146"/>
      <c r="FG125" s="146"/>
      <c r="FH125" s="146"/>
      <c r="FI125" s="146"/>
      <c r="FJ125" s="146"/>
      <c r="FK125" s="146"/>
      <c r="FL125" s="146"/>
      <c r="FM125" s="146"/>
      <c r="FN125" s="146"/>
      <c r="FO125" s="146"/>
    </row>
    <row r="126" spans="1:171" s="31" customFormat="1" x14ac:dyDescent="0.15">
      <c r="A126" s="55"/>
      <c r="FA126" s="178"/>
      <c r="FB126" s="178"/>
      <c r="FC126" s="146"/>
      <c r="FD126" s="146"/>
      <c r="FE126" s="146"/>
      <c r="FF126" s="146"/>
      <c r="FG126" s="146"/>
      <c r="FH126" s="146"/>
      <c r="FI126" s="146"/>
      <c r="FJ126" s="146"/>
      <c r="FK126" s="146"/>
      <c r="FL126" s="146"/>
      <c r="FM126" s="146"/>
      <c r="FN126" s="146"/>
      <c r="FO126" s="146"/>
    </row>
    <row r="127" spans="1:171" s="31" customFormat="1" x14ac:dyDescent="0.15">
      <c r="A127" s="55"/>
      <c r="FA127" s="178"/>
      <c r="FB127" s="178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  <c r="FM127" s="146"/>
      <c r="FN127" s="146"/>
      <c r="FO127" s="146"/>
    </row>
    <row r="128" spans="1:171" s="31" customFormat="1" x14ac:dyDescent="0.15">
      <c r="A128" s="55"/>
      <c r="FA128" s="178"/>
      <c r="FB128" s="178"/>
      <c r="FC128" s="146"/>
      <c r="FD128" s="146"/>
      <c r="FE128" s="146"/>
      <c r="FF128" s="146"/>
      <c r="FG128" s="146"/>
      <c r="FH128" s="146"/>
      <c r="FI128" s="146"/>
      <c r="FJ128" s="146"/>
      <c r="FK128" s="146"/>
      <c r="FL128" s="146"/>
      <c r="FM128" s="146"/>
      <c r="FN128" s="146"/>
      <c r="FO128" s="146"/>
    </row>
    <row r="129" spans="1:171" s="31" customFormat="1" x14ac:dyDescent="0.15">
      <c r="A129" s="55"/>
      <c r="FA129" s="178"/>
      <c r="FB129" s="178"/>
      <c r="FC129" s="146"/>
      <c r="FD129" s="146"/>
      <c r="FE129" s="146"/>
      <c r="FF129" s="146"/>
      <c r="FG129" s="146"/>
      <c r="FH129" s="146"/>
      <c r="FI129" s="146"/>
      <c r="FJ129" s="146"/>
      <c r="FK129" s="146"/>
      <c r="FL129" s="146"/>
      <c r="FM129" s="146"/>
      <c r="FN129" s="146"/>
      <c r="FO129" s="146"/>
    </row>
    <row r="130" spans="1:171" s="31" customFormat="1" x14ac:dyDescent="0.15">
      <c r="A130" s="55"/>
      <c r="FA130" s="178"/>
      <c r="FB130" s="178"/>
      <c r="FC130" s="146"/>
      <c r="FD130" s="146"/>
      <c r="FE130" s="146"/>
      <c r="FF130" s="146"/>
      <c r="FG130" s="146"/>
      <c r="FH130" s="146"/>
      <c r="FI130" s="146"/>
      <c r="FJ130" s="146"/>
      <c r="FK130" s="146"/>
      <c r="FL130" s="146"/>
      <c r="FM130" s="146"/>
      <c r="FN130" s="146"/>
      <c r="FO130" s="146"/>
    </row>
    <row r="131" spans="1:171" s="31" customFormat="1" x14ac:dyDescent="0.15">
      <c r="A131" s="55"/>
      <c r="FA131" s="178"/>
      <c r="FB131" s="178"/>
      <c r="FC131" s="146"/>
      <c r="FD131" s="146"/>
      <c r="FE131" s="146"/>
      <c r="FF131" s="146"/>
      <c r="FG131" s="146"/>
      <c r="FH131" s="146"/>
      <c r="FI131" s="146"/>
      <c r="FJ131" s="146"/>
      <c r="FK131" s="146"/>
      <c r="FL131" s="146"/>
      <c r="FM131" s="146"/>
      <c r="FN131" s="146"/>
      <c r="FO131" s="146"/>
    </row>
    <row r="132" spans="1:171" s="31" customFormat="1" x14ac:dyDescent="0.15">
      <c r="A132" s="55"/>
      <c r="FA132" s="178"/>
      <c r="FB132" s="178"/>
      <c r="FC132" s="146"/>
      <c r="FD132" s="146"/>
      <c r="FE132" s="146"/>
      <c r="FF132" s="146"/>
      <c r="FG132" s="146"/>
      <c r="FH132" s="146"/>
      <c r="FI132" s="146"/>
      <c r="FJ132" s="146"/>
      <c r="FK132" s="146"/>
      <c r="FL132" s="146"/>
      <c r="FM132" s="146"/>
      <c r="FN132" s="146"/>
      <c r="FO132" s="146"/>
    </row>
    <row r="133" spans="1:171" s="31" customFormat="1" x14ac:dyDescent="0.15">
      <c r="A133" s="55"/>
      <c r="FA133" s="178"/>
      <c r="FB133" s="178"/>
      <c r="FC133" s="146"/>
      <c r="FD133" s="146"/>
      <c r="FE133" s="146"/>
      <c r="FF133" s="146"/>
      <c r="FG133" s="146"/>
      <c r="FH133" s="146"/>
      <c r="FI133" s="146"/>
      <c r="FJ133" s="146"/>
      <c r="FK133" s="146"/>
      <c r="FL133" s="146"/>
      <c r="FM133" s="146"/>
      <c r="FN133" s="146"/>
      <c r="FO133" s="146"/>
    </row>
    <row r="134" spans="1:171" s="31" customFormat="1" x14ac:dyDescent="0.15">
      <c r="A134" s="55"/>
      <c r="FA134" s="178"/>
      <c r="FB134" s="178"/>
      <c r="FC134" s="146"/>
      <c r="FD134" s="146"/>
      <c r="FE134" s="146"/>
      <c r="FF134" s="146"/>
      <c r="FG134" s="146"/>
      <c r="FH134" s="146"/>
      <c r="FI134" s="146"/>
      <c r="FJ134" s="146"/>
      <c r="FK134" s="146"/>
      <c r="FL134" s="146"/>
      <c r="FM134" s="146"/>
      <c r="FN134" s="146"/>
      <c r="FO134" s="146"/>
    </row>
    <row r="135" spans="1:171" s="31" customFormat="1" x14ac:dyDescent="0.15">
      <c r="A135" s="55"/>
      <c r="FA135" s="178"/>
      <c r="FB135" s="178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</row>
    <row r="136" spans="1:171" s="31" customFormat="1" x14ac:dyDescent="0.15">
      <c r="A136" s="55"/>
      <c r="FA136" s="178"/>
      <c r="FB136" s="178"/>
      <c r="FC136" s="146"/>
      <c r="FD136" s="146"/>
      <c r="FE136" s="146"/>
      <c r="FF136" s="146"/>
      <c r="FG136" s="146"/>
      <c r="FH136" s="146"/>
      <c r="FI136" s="146"/>
      <c r="FJ136" s="146"/>
      <c r="FK136" s="146"/>
      <c r="FL136" s="146"/>
      <c r="FM136" s="146"/>
      <c r="FN136" s="146"/>
      <c r="FO136" s="146"/>
    </row>
    <row r="137" spans="1:171" s="31" customFormat="1" x14ac:dyDescent="0.15">
      <c r="A137" s="55"/>
      <c r="FA137" s="178"/>
      <c r="FB137" s="178"/>
      <c r="FC137" s="146"/>
      <c r="FD137" s="146"/>
      <c r="FE137" s="146"/>
      <c r="FF137" s="146"/>
      <c r="FG137" s="146"/>
      <c r="FH137" s="146"/>
      <c r="FI137" s="146"/>
      <c r="FJ137" s="146"/>
      <c r="FK137" s="146"/>
      <c r="FL137" s="146"/>
      <c r="FM137" s="146"/>
      <c r="FN137" s="146"/>
      <c r="FO137" s="146"/>
    </row>
    <row r="138" spans="1:171" s="31" customFormat="1" x14ac:dyDescent="0.15">
      <c r="A138" s="55"/>
      <c r="FA138" s="178"/>
      <c r="FB138" s="178"/>
      <c r="FC138" s="146"/>
      <c r="FD138" s="146"/>
      <c r="FE138" s="146"/>
      <c r="FF138" s="146"/>
      <c r="FG138" s="146"/>
      <c r="FH138" s="146"/>
      <c r="FI138" s="146"/>
      <c r="FJ138" s="146"/>
      <c r="FK138" s="146"/>
      <c r="FL138" s="146"/>
      <c r="FM138" s="146"/>
      <c r="FN138" s="146"/>
      <c r="FO138" s="146"/>
    </row>
    <row r="139" spans="1:171" s="31" customFormat="1" x14ac:dyDescent="0.15">
      <c r="A139" s="55"/>
      <c r="FA139" s="178"/>
      <c r="FB139" s="178"/>
      <c r="FC139" s="146"/>
      <c r="FD139" s="146"/>
      <c r="FE139" s="146"/>
      <c r="FF139" s="146"/>
      <c r="FG139" s="146"/>
      <c r="FH139" s="146"/>
      <c r="FI139" s="146"/>
      <c r="FJ139" s="146"/>
      <c r="FK139" s="146"/>
      <c r="FL139" s="146"/>
      <c r="FM139" s="146"/>
      <c r="FN139" s="146"/>
      <c r="FO139" s="146"/>
    </row>
    <row r="140" spans="1:171" s="31" customFormat="1" x14ac:dyDescent="0.15">
      <c r="A140" s="55"/>
      <c r="FA140" s="178"/>
      <c r="FB140" s="178"/>
      <c r="FC140" s="146"/>
      <c r="FD140" s="146"/>
      <c r="FE140" s="146"/>
      <c r="FF140" s="146"/>
      <c r="FG140" s="146"/>
      <c r="FH140" s="146"/>
      <c r="FI140" s="146"/>
      <c r="FJ140" s="146"/>
      <c r="FK140" s="146"/>
      <c r="FL140" s="146"/>
      <c r="FM140" s="146"/>
      <c r="FN140" s="146"/>
      <c r="FO140" s="146"/>
    </row>
    <row r="141" spans="1:171" s="31" customFormat="1" x14ac:dyDescent="0.15">
      <c r="A141" s="55"/>
      <c r="FA141" s="178"/>
      <c r="FB141" s="178"/>
      <c r="FC141" s="146"/>
      <c r="FD141" s="146"/>
      <c r="FE141" s="146"/>
      <c r="FF141" s="146"/>
      <c r="FG141" s="146"/>
      <c r="FH141" s="146"/>
      <c r="FI141" s="146"/>
      <c r="FJ141" s="146"/>
      <c r="FK141" s="146"/>
      <c r="FL141" s="146"/>
      <c r="FM141" s="146"/>
      <c r="FN141" s="146"/>
      <c r="FO141" s="146"/>
    </row>
    <row r="142" spans="1:171" s="31" customFormat="1" x14ac:dyDescent="0.15">
      <c r="A142" s="55"/>
      <c r="FA142" s="178"/>
      <c r="FB142" s="178"/>
      <c r="FC142" s="146"/>
      <c r="FD142" s="146"/>
      <c r="FE142" s="146"/>
      <c r="FF142" s="146"/>
      <c r="FG142" s="146"/>
      <c r="FH142" s="146"/>
      <c r="FI142" s="146"/>
      <c r="FJ142" s="146"/>
      <c r="FK142" s="146"/>
      <c r="FL142" s="146"/>
      <c r="FM142" s="146"/>
      <c r="FN142" s="146"/>
      <c r="FO142" s="146"/>
    </row>
    <row r="143" spans="1:171" s="31" customFormat="1" x14ac:dyDescent="0.15">
      <c r="A143" s="55"/>
      <c r="FA143" s="178"/>
      <c r="FB143" s="178"/>
      <c r="FC143" s="146"/>
      <c r="FD143" s="146"/>
      <c r="FE143" s="146"/>
      <c r="FF143" s="146"/>
      <c r="FG143" s="146"/>
      <c r="FH143" s="146"/>
      <c r="FI143" s="146"/>
      <c r="FJ143" s="146"/>
      <c r="FK143" s="146"/>
      <c r="FL143" s="146"/>
      <c r="FM143" s="146"/>
      <c r="FN143" s="146"/>
      <c r="FO143" s="146"/>
    </row>
    <row r="144" spans="1:171" s="31" customFormat="1" x14ac:dyDescent="0.15">
      <c r="A144" s="55"/>
      <c r="FA144" s="178"/>
      <c r="FB144" s="178"/>
      <c r="FC144" s="146"/>
      <c r="FD144" s="146"/>
      <c r="FE144" s="146"/>
      <c r="FF144" s="146"/>
      <c r="FG144" s="146"/>
      <c r="FH144" s="146"/>
      <c r="FI144" s="146"/>
      <c r="FJ144" s="146"/>
      <c r="FK144" s="146"/>
      <c r="FL144" s="146"/>
      <c r="FM144" s="146"/>
      <c r="FN144" s="146"/>
      <c r="FO144" s="146"/>
    </row>
    <row r="145" spans="1:171" s="31" customFormat="1" x14ac:dyDescent="0.15">
      <c r="A145" s="55"/>
      <c r="FA145" s="178"/>
      <c r="FB145" s="178"/>
      <c r="FC145" s="146"/>
      <c r="FD145" s="146"/>
      <c r="FE145" s="146"/>
      <c r="FF145" s="146"/>
      <c r="FG145" s="146"/>
      <c r="FH145" s="146"/>
      <c r="FI145" s="146"/>
      <c r="FJ145" s="146"/>
      <c r="FK145" s="146"/>
      <c r="FL145" s="146"/>
      <c r="FM145" s="146"/>
      <c r="FN145" s="146"/>
      <c r="FO145" s="146"/>
    </row>
    <row r="146" spans="1:171" s="31" customFormat="1" x14ac:dyDescent="0.15">
      <c r="A146" s="55"/>
      <c r="FA146" s="178"/>
      <c r="FB146" s="178"/>
      <c r="FC146" s="146"/>
      <c r="FD146" s="146"/>
      <c r="FE146" s="146"/>
      <c r="FF146" s="146"/>
      <c r="FG146" s="146"/>
      <c r="FH146" s="146"/>
      <c r="FI146" s="146"/>
      <c r="FJ146" s="146"/>
      <c r="FK146" s="146"/>
      <c r="FL146" s="146"/>
      <c r="FM146" s="146"/>
      <c r="FN146" s="146"/>
      <c r="FO146" s="146"/>
    </row>
    <row r="147" spans="1:171" s="31" customFormat="1" x14ac:dyDescent="0.15">
      <c r="A147" s="55"/>
      <c r="FA147" s="178"/>
      <c r="FB147" s="178"/>
      <c r="FC147" s="146"/>
      <c r="FD147" s="146"/>
      <c r="FE147" s="146"/>
      <c r="FF147" s="146"/>
      <c r="FG147" s="146"/>
      <c r="FH147" s="146"/>
      <c r="FI147" s="146"/>
      <c r="FJ147" s="146"/>
      <c r="FK147" s="146"/>
      <c r="FL147" s="146"/>
      <c r="FM147" s="146"/>
      <c r="FN147" s="146"/>
      <c r="FO147" s="146"/>
    </row>
    <row r="148" spans="1:171" s="31" customFormat="1" x14ac:dyDescent="0.15">
      <c r="A148" s="55"/>
      <c r="FA148" s="178"/>
      <c r="FB148" s="178"/>
      <c r="FC148" s="146"/>
      <c r="FD148" s="146"/>
      <c r="FE148" s="146"/>
      <c r="FF148" s="146"/>
      <c r="FG148" s="146"/>
      <c r="FH148" s="146"/>
      <c r="FI148" s="146"/>
      <c r="FJ148" s="146"/>
      <c r="FK148" s="146"/>
      <c r="FL148" s="146"/>
      <c r="FM148" s="146"/>
      <c r="FN148" s="146"/>
      <c r="FO148" s="146"/>
    </row>
    <row r="149" spans="1:171" s="31" customFormat="1" x14ac:dyDescent="0.15">
      <c r="A149" s="55"/>
      <c r="FA149" s="178"/>
      <c r="FB149" s="178"/>
      <c r="FC149" s="146"/>
      <c r="FD149" s="146"/>
      <c r="FE149" s="146"/>
      <c r="FF149" s="146"/>
      <c r="FG149" s="146"/>
      <c r="FH149" s="146"/>
      <c r="FI149" s="146"/>
      <c r="FJ149" s="146"/>
      <c r="FK149" s="146"/>
      <c r="FL149" s="146"/>
      <c r="FM149" s="146"/>
      <c r="FN149" s="146"/>
      <c r="FO149" s="146"/>
    </row>
    <row r="150" spans="1:171" s="31" customFormat="1" x14ac:dyDescent="0.15">
      <c r="A150" s="55"/>
      <c r="FA150" s="178"/>
      <c r="FB150" s="178"/>
      <c r="FC150" s="146"/>
      <c r="FD150" s="146"/>
      <c r="FE150" s="146"/>
      <c r="FF150" s="146"/>
      <c r="FG150" s="146"/>
      <c r="FH150" s="146"/>
      <c r="FI150" s="146"/>
      <c r="FJ150" s="146"/>
      <c r="FK150" s="146"/>
      <c r="FL150" s="146"/>
      <c r="FM150" s="146"/>
      <c r="FN150" s="146"/>
      <c r="FO150" s="146"/>
    </row>
    <row r="151" spans="1:171" s="31" customFormat="1" x14ac:dyDescent="0.15">
      <c r="A151" s="55"/>
      <c r="FA151" s="178"/>
      <c r="FB151" s="178"/>
      <c r="FC151" s="146"/>
      <c r="FD151" s="146"/>
      <c r="FE151" s="146"/>
      <c r="FF151" s="146"/>
      <c r="FG151" s="146"/>
      <c r="FH151" s="146"/>
      <c r="FI151" s="146"/>
      <c r="FJ151" s="146"/>
      <c r="FK151" s="146"/>
      <c r="FL151" s="146"/>
      <c r="FM151" s="146"/>
      <c r="FN151" s="146"/>
      <c r="FO151" s="146"/>
    </row>
    <row r="152" spans="1:171" s="31" customFormat="1" x14ac:dyDescent="0.15">
      <c r="A152" s="55"/>
      <c r="FA152" s="178"/>
      <c r="FB152" s="178"/>
      <c r="FC152" s="146"/>
      <c r="FD152" s="146"/>
      <c r="FE152" s="146"/>
      <c r="FF152" s="146"/>
      <c r="FG152" s="146"/>
      <c r="FH152" s="146"/>
      <c r="FI152" s="146"/>
      <c r="FJ152" s="146"/>
      <c r="FK152" s="146"/>
      <c r="FL152" s="146"/>
      <c r="FM152" s="146"/>
      <c r="FN152" s="146"/>
      <c r="FO152" s="146"/>
    </row>
    <row r="153" spans="1:171" s="31" customFormat="1" x14ac:dyDescent="0.15">
      <c r="A153" s="55"/>
      <c r="FA153" s="178"/>
      <c r="FB153" s="178"/>
      <c r="FC153" s="146"/>
      <c r="FD153" s="146"/>
      <c r="FE153" s="146"/>
      <c r="FF153" s="146"/>
      <c r="FG153" s="146"/>
      <c r="FH153" s="146"/>
      <c r="FI153" s="146"/>
      <c r="FJ153" s="146"/>
      <c r="FK153" s="146"/>
      <c r="FL153" s="146"/>
      <c r="FM153" s="146"/>
      <c r="FN153" s="146"/>
      <c r="FO153" s="146"/>
    </row>
    <row r="154" spans="1:171" s="31" customFormat="1" x14ac:dyDescent="0.15">
      <c r="A154" s="55"/>
      <c r="FA154" s="178"/>
      <c r="FB154" s="178"/>
      <c r="FC154" s="146"/>
      <c r="FD154" s="146"/>
      <c r="FE154" s="146"/>
      <c r="FF154" s="146"/>
      <c r="FG154" s="146"/>
      <c r="FH154" s="146"/>
      <c r="FI154" s="146"/>
      <c r="FJ154" s="146"/>
      <c r="FK154" s="146"/>
      <c r="FL154" s="146"/>
      <c r="FM154" s="146"/>
      <c r="FN154" s="146"/>
      <c r="FO154" s="146"/>
    </row>
    <row r="155" spans="1:171" s="31" customFormat="1" x14ac:dyDescent="0.15">
      <c r="A155" s="55"/>
      <c r="FA155" s="178"/>
      <c r="FB155" s="178"/>
      <c r="FC155" s="146"/>
      <c r="FD155" s="146"/>
      <c r="FE155" s="146"/>
      <c r="FF155" s="146"/>
      <c r="FG155" s="146"/>
      <c r="FH155" s="146"/>
      <c r="FI155" s="146"/>
      <c r="FJ155" s="146"/>
      <c r="FK155" s="146"/>
      <c r="FL155" s="146"/>
      <c r="FM155" s="146"/>
      <c r="FN155" s="146"/>
      <c r="FO155" s="146"/>
    </row>
    <row r="156" spans="1:171" s="31" customFormat="1" x14ac:dyDescent="0.15">
      <c r="A156" s="55"/>
      <c r="FA156" s="178"/>
      <c r="FB156" s="178"/>
      <c r="FC156" s="146"/>
      <c r="FD156" s="146"/>
      <c r="FE156" s="146"/>
      <c r="FF156" s="146"/>
      <c r="FG156" s="146"/>
      <c r="FH156" s="146"/>
      <c r="FI156" s="146"/>
      <c r="FJ156" s="146"/>
      <c r="FK156" s="146"/>
      <c r="FL156" s="146"/>
      <c r="FM156" s="146"/>
      <c r="FN156" s="146"/>
      <c r="FO156" s="146"/>
    </row>
    <row r="157" spans="1:171" s="31" customFormat="1" x14ac:dyDescent="0.15">
      <c r="A157" s="55"/>
      <c r="FA157" s="178"/>
      <c r="FB157" s="178"/>
      <c r="FC157" s="146"/>
      <c r="FD157" s="146"/>
      <c r="FE157" s="146"/>
      <c r="FF157" s="146"/>
      <c r="FG157" s="146"/>
      <c r="FH157" s="146"/>
      <c r="FI157" s="146"/>
      <c r="FJ157" s="146"/>
      <c r="FK157" s="146"/>
      <c r="FL157" s="146"/>
      <c r="FM157" s="146"/>
      <c r="FN157" s="146"/>
      <c r="FO157" s="146"/>
    </row>
    <row r="158" spans="1:171" s="31" customFormat="1" x14ac:dyDescent="0.15">
      <c r="A158" s="55"/>
      <c r="FA158" s="178"/>
      <c r="FB158" s="178"/>
      <c r="FC158" s="146"/>
      <c r="FD158" s="146"/>
      <c r="FE158" s="146"/>
      <c r="FF158" s="146"/>
      <c r="FG158" s="146"/>
      <c r="FH158" s="146"/>
      <c r="FI158" s="146"/>
      <c r="FJ158" s="146"/>
      <c r="FK158" s="146"/>
      <c r="FL158" s="146"/>
      <c r="FM158" s="146"/>
      <c r="FN158" s="146"/>
      <c r="FO158" s="146"/>
    </row>
    <row r="159" spans="1:171" s="31" customFormat="1" x14ac:dyDescent="0.15">
      <c r="A159" s="55"/>
      <c r="FA159" s="178"/>
      <c r="FB159" s="178"/>
      <c r="FC159" s="146"/>
      <c r="FD159" s="146"/>
      <c r="FE159" s="146"/>
      <c r="FF159" s="146"/>
      <c r="FG159" s="146"/>
      <c r="FH159" s="146"/>
      <c r="FI159" s="146"/>
      <c r="FJ159" s="146"/>
      <c r="FK159" s="146"/>
      <c r="FL159" s="146"/>
      <c r="FM159" s="146"/>
      <c r="FN159" s="146"/>
      <c r="FO159" s="146"/>
    </row>
    <row r="160" spans="1:171" s="31" customFormat="1" x14ac:dyDescent="0.15">
      <c r="A160" s="55"/>
      <c r="FA160" s="178"/>
      <c r="FB160" s="178"/>
      <c r="FC160" s="146"/>
      <c r="FD160" s="146"/>
      <c r="FE160" s="146"/>
      <c r="FF160" s="146"/>
      <c r="FG160" s="146"/>
      <c r="FH160" s="146"/>
      <c r="FI160" s="146"/>
      <c r="FJ160" s="146"/>
      <c r="FK160" s="146"/>
      <c r="FL160" s="146"/>
      <c r="FM160" s="146"/>
      <c r="FN160" s="146"/>
      <c r="FO160" s="146"/>
    </row>
    <row r="161" spans="1:171" s="31" customFormat="1" x14ac:dyDescent="0.15">
      <c r="A161" s="55"/>
      <c r="FA161" s="178"/>
      <c r="FB161" s="178"/>
      <c r="FC161" s="146"/>
      <c r="FD161" s="146"/>
      <c r="FE161" s="146"/>
      <c r="FF161" s="146"/>
      <c r="FG161" s="146"/>
      <c r="FH161" s="146"/>
      <c r="FI161" s="146"/>
      <c r="FJ161" s="146"/>
      <c r="FK161" s="146"/>
      <c r="FL161" s="146"/>
      <c r="FM161" s="146"/>
      <c r="FN161" s="146"/>
      <c r="FO161" s="146"/>
    </row>
    <row r="162" spans="1:171" s="31" customFormat="1" x14ac:dyDescent="0.15">
      <c r="A162" s="55"/>
      <c r="FA162" s="178"/>
      <c r="FB162" s="178"/>
      <c r="FC162" s="146"/>
      <c r="FD162" s="146"/>
      <c r="FE162" s="146"/>
      <c r="FF162" s="146"/>
      <c r="FG162" s="146"/>
      <c r="FH162" s="146"/>
      <c r="FI162" s="146"/>
      <c r="FJ162" s="146"/>
      <c r="FK162" s="146"/>
      <c r="FL162" s="146"/>
      <c r="FM162" s="146"/>
      <c r="FN162" s="146"/>
      <c r="FO162" s="146"/>
    </row>
    <row r="163" spans="1:171" s="31" customFormat="1" x14ac:dyDescent="0.15">
      <c r="A163" s="55"/>
      <c r="FA163" s="178"/>
      <c r="FB163" s="178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</row>
    <row r="164" spans="1:171" s="31" customFormat="1" x14ac:dyDescent="0.15">
      <c r="A164" s="55"/>
      <c r="FA164" s="178"/>
      <c r="FB164" s="178"/>
      <c r="FC164" s="146"/>
      <c r="FD164" s="146"/>
      <c r="FE164" s="146"/>
      <c r="FF164" s="146"/>
      <c r="FG164" s="146"/>
      <c r="FH164" s="146"/>
      <c r="FI164" s="146"/>
      <c r="FJ164" s="146"/>
      <c r="FK164" s="146"/>
      <c r="FL164" s="146"/>
      <c r="FM164" s="146"/>
      <c r="FN164" s="146"/>
      <c r="FO164" s="146"/>
    </row>
    <row r="165" spans="1:171" s="31" customFormat="1" x14ac:dyDescent="0.15">
      <c r="A165" s="55"/>
      <c r="FA165" s="178"/>
      <c r="FB165" s="178"/>
      <c r="FC165" s="146"/>
      <c r="FD165" s="146"/>
      <c r="FE165" s="146"/>
      <c r="FF165" s="146"/>
      <c r="FG165" s="146"/>
      <c r="FH165" s="146"/>
      <c r="FI165" s="146"/>
      <c r="FJ165" s="146"/>
      <c r="FK165" s="146"/>
      <c r="FL165" s="146"/>
      <c r="FM165" s="146"/>
      <c r="FN165" s="146"/>
      <c r="FO165" s="146"/>
    </row>
    <row r="166" spans="1:171" s="31" customFormat="1" x14ac:dyDescent="0.15">
      <c r="A166" s="55"/>
      <c r="FA166" s="178"/>
      <c r="FB166" s="178"/>
      <c r="FC166" s="146"/>
      <c r="FD166" s="146"/>
      <c r="FE166" s="146"/>
      <c r="FF166" s="146"/>
      <c r="FG166" s="146"/>
      <c r="FH166" s="146"/>
      <c r="FI166" s="146"/>
      <c r="FJ166" s="146"/>
      <c r="FK166" s="146"/>
      <c r="FL166" s="146"/>
      <c r="FM166" s="146"/>
      <c r="FN166" s="146"/>
      <c r="FO166" s="146"/>
    </row>
    <row r="167" spans="1:171" s="31" customFormat="1" x14ac:dyDescent="0.15">
      <c r="A167" s="55"/>
      <c r="FA167" s="178"/>
      <c r="FB167" s="178"/>
      <c r="FC167" s="146"/>
      <c r="FD167" s="146"/>
      <c r="FE167" s="146"/>
      <c r="FF167" s="146"/>
      <c r="FG167" s="146"/>
      <c r="FH167" s="146"/>
      <c r="FI167" s="146"/>
      <c r="FJ167" s="146"/>
      <c r="FK167" s="146"/>
      <c r="FL167" s="146"/>
      <c r="FM167" s="146"/>
      <c r="FN167" s="146"/>
      <c r="FO167" s="146"/>
    </row>
    <row r="168" spans="1:171" s="31" customFormat="1" x14ac:dyDescent="0.15">
      <c r="A168" s="55"/>
      <c r="FA168" s="178"/>
      <c r="FB168" s="178"/>
      <c r="FC168" s="146"/>
      <c r="FD168" s="146"/>
      <c r="FE168" s="146"/>
      <c r="FF168" s="146"/>
      <c r="FG168" s="146"/>
      <c r="FH168" s="146"/>
      <c r="FI168" s="146"/>
      <c r="FJ168" s="146"/>
      <c r="FK168" s="146"/>
      <c r="FL168" s="146"/>
      <c r="FM168" s="146"/>
      <c r="FN168" s="146"/>
      <c r="FO168" s="146"/>
    </row>
    <row r="169" spans="1:171" s="31" customFormat="1" x14ac:dyDescent="0.15">
      <c r="A169" s="55"/>
      <c r="FA169" s="178"/>
      <c r="FB169" s="178"/>
      <c r="FC169" s="146"/>
      <c r="FD169" s="146"/>
      <c r="FE169" s="146"/>
      <c r="FF169" s="146"/>
      <c r="FG169" s="146"/>
      <c r="FH169" s="146"/>
      <c r="FI169" s="146"/>
      <c r="FJ169" s="146"/>
      <c r="FK169" s="146"/>
      <c r="FL169" s="146"/>
      <c r="FM169" s="146"/>
      <c r="FN169" s="146"/>
      <c r="FO169" s="146"/>
    </row>
    <row r="170" spans="1:171" s="31" customFormat="1" x14ac:dyDescent="0.15">
      <c r="A170" s="55"/>
      <c r="FA170" s="178"/>
      <c r="FB170" s="178"/>
      <c r="FC170" s="146"/>
      <c r="FD170" s="146"/>
      <c r="FE170" s="146"/>
      <c r="FF170" s="146"/>
      <c r="FG170" s="146"/>
      <c r="FH170" s="146"/>
      <c r="FI170" s="146"/>
      <c r="FJ170" s="146"/>
      <c r="FK170" s="146"/>
      <c r="FL170" s="146"/>
      <c r="FM170" s="146"/>
      <c r="FN170" s="146"/>
      <c r="FO170" s="146"/>
    </row>
    <row r="171" spans="1:171" s="31" customFormat="1" x14ac:dyDescent="0.15">
      <c r="A171" s="55"/>
      <c r="FA171" s="178"/>
      <c r="FB171" s="178"/>
      <c r="FC171" s="146"/>
      <c r="FD171" s="146"/>
      <c r="FE171" s="146"/>
      <c r="FF171" s="146"/>
      <c r="FG171" s="146"/>
      <c r="FH171" s="146"/>
      <c r="FI171" s="146"/>
      <c r="FJ171" s="146"/>
      <c r="FK171" s="146"/>
      <c r="FL171" s="146"/>
      <c r="FM171" s="146"/>
      <c r="FN171" s="146"/>
      <c r="FO171" s="146"/>
    </row>
    <row r="172" spans="1:171" s="31" customFormat="1" x14ac:dyDescent="0.15">
      <c r="A172" s="55"/>
      <c r="FA172" s="178"/>
      <c r="FB172" s="178"/>
      <c r="FC172" s="146"/>
      <c r="FD172" s="146"/>
      <c r="FE172" s="146"/>
      <c r="FF172" s="146"/>
      <c r="FG172" s="146"/>
      <c r="FH172" s="146"/>
      <c r="FI172" s="146"/>
      <c r="FJ172" s="146"/>
      <c r="FK172" s="146"/>
      <c r="FL172" s="146"/>
      <c r="FM172" s="146"/>
      <c r="FN172" s="146"/>
      <c r="FO172" s="146"/>
    </row>
    <row r="173" spans="1:171" s="31" customFormat="1" x14ac:dyDescent="0.15">
      <c r="A173" s="55"/>
      <c r="FA173" s="178"/>
      <c r="FB173" s="178"/>
      <c r="FC173" s="146"/>
      <c r="FD173" s="146"/>
      <c r="FE173" s="146"/>
      <c r="FF173" s="146"/>
      <c r="FG173" s="146"/>
      <c r="FH173" s="146"/>
      <c r="FI173" s="146"/>
      <c r="FJ173" s="146"/>
      <c r="FK173" s="146"/>
      <c r="FL173" s="146"/>
      <c r="FM173" s="146"/>
      <c r="FN173" s="146"/>
      <c r="FO173" s="146"/>
    </row>
    <row r="174" spans="1:171" s="31" customFormat="1" x14ac:dyDescent="0.15">
      <c r="A174" s="55"/>
      <c r="FA174" s="178"/>
      <c r="FB174" s="178"/>
      <c r="FC174" s="146"/>
      <c r="FD174" s="146"/>
      <c r="FE174" s="146"/>
      <c r="FF174" s="146"/>
      <c r="FG174" s="146"/>
      <c r="FH174" s="146"/>
      <c r="FI174" s="146"/>
      <c r="FJ174" s="146"/>
      <c r="FK174" s="146"/>
      <c r="FL174" s="146"/>
      <c r="FM174" s="146"/>
      <c r="FN174" s="146"/>
      <c r="FO174" s="146"/>
    </row>
    <row r="175" spans="1:171" s="31" customFormat="1" x14ac:dyDescent="0.15">
      <c r="A175" s="55"/>
      <c r="FA175" s="178"/>
      <c r="FB175" s="178"/>
      <c r="FC175" s="146"/>
      <c r="FD175" s="146"/>
      <c r="FE175" s="146"/>
      <c r="FF175" s="146"/>
      <c r="FG175" s="146"/>
      <c r="FH175" s="146"/>
      <c r="FI175" s="146"/>
      <c r="FJ175" s="146"/>
      <c r="FK175" s="146"/>
      <c r="FL175" s="146"/>
      <c r="FM175" s="146"/>
      <c r="FN175" s="146"/>
      <c r="FO175" s="146"/>
    </row>
    <row r="176" spans="1:171" s="31" customFormat="1" x14ac:dyDescent="0.15">
      <c r="A176" s="55"/>
      <c r="FA176" s="178"/>
      <c r="FB176" s="178"/>
      <c r="FC176" s="146"/>
      <c r="FD176" s="146"/>
      <c r="FE176" s="146"/>
      <c r="FF176" s="146"/>
      <c r="FG176" s="146"/>
      <c r="FH176" s="146"/>
      <c r="FI176" s="146"/>
      <c r="FJ176" s="146"/>
      <c r="FK176" s="146"/>
      <c r="FL176" s="146"/>
      <c r="FM176" s="146"/>
      <c r="FN176" s="146"/>
      <c r="FO176" s="146"/>
    </row>
    <row r="177" spans="1:171" s="31" customFormat="1" x14ac:dyDescent="0.15">
      <c r="A177" s="55"/>
      <c r="FA177" s="178"/>
      <c r="FB177" s="178"/>
      <c r="FC177" s="146"/>
      <c r="FD177" s="146"/>
      <c r="FE177" s="146"/>
      <c r="FF177" s="146"/>
      <c r="FG177" s="146"/>
      <c r="FH177" s="146"/>
      <c r="FI177" s="146"/>
      <c r="FJ177" s="146"/>
      <c r="FK177" s="146"/>
      <c r="FL177" s="146"/>
      <c r="FM177" s="146"/>
      <c r="FN177" s="146"/>
      <c r="FO177" s="146"/>
    </row>
    <row r="178" spans="1:171" s="31" customFormat="1" x14ac:dyDescent="0.15">
      <c r="A178" s="55"/>
      <c r="FA178" s="178"/>
      <c r="FB178" s="178"/>
      <c r="FC178" s="146"/>
      <c r="FD178" s="146"/>
      <c r="FE178" s="146"/>
      <c r="FF178" s="146"/>
      <c r="FG178" s="146"/>
      <c r="FH178" s="146"/>
      <c r="FI178" s="146"/>
      <c r="FJ178" s="146"/>
      <c r="FK178" s="146"/>
      <c r="FL178" s="146"/>
      <c r="FM178" s="146"/>
      <c r="FN178" s="146"/>
      <c r="FO178" s="146"/>
    </row>
    <row r="179" spans="1:171" s="31" customFormat="1" x14ac:dyDescent="0.15">
      <c r="A179" s="55"/>
      <c r="FA179" s="178"/>
      <c r="FB179" s="178"/>
      <c r="FC179" s="146"/>
      <c r="FD179" s="146"/>
      <c r="FE179" s="146"/>
      <c r="FF179" s="146"/>
      <c r="FG179" s="146"/>
      <c r="FH179" s="146"/>
      <c r="FI179" s="146"/>
      <c r="FJ179" s="146"/>
      <c r="FK179" s="146"/>
      <c r="FL179" s="146"/>
      <c r="FM179" s="146"/>
      <c r="FN179" s="146"/>
      <c r="FO179" s="146"/>
    </row>
    <row r="180" spans="1:171" s="31" customFormat="1" x14ac:dyDescent="0.15">
      <c r="A180" s="55"/>
      <c r="FA180" s="178"/>
      <c r="FB180" s="178"/>
      <c r="FC180" s="146"/>
      <c r="FD180" s="146"/>
      <c r="FE180" s="146"/>
      <c r="FF180" s="146"/>
      <c r="FG180" s="146"/>
      <c r="FH180" s="146"/>
      <c r="FI180" s="146"/>
      <c r="FJ180" s="146"/>
      <c r="FK180" s="146"/>
      <c r="FL180" s="146"/>
      <c r="FM180" s="146"/>
      <c r="FN180" s="146"/>
      <c r="FO180" s="146"/>
    </row>
    <row r="181" spans="1:171" s="31" customFormat="1" x14ac:dyDescent="0.15">
      <c r="A181" s="55"/>
      <c r="FA181" s="178"/>
      <c r="FB181" s="178"/>
      <c r="FC181" s="146"/>
      <c r="FD181" s="146"/>
      <c r="FE181" s="146"/>
      <c r="FF181" s="146"/>
      <c r="FG181" s="146"/>
      <c r="FH181" s="146"/>
      <c r="FI181" s="146"/>
      <c r="FJ181" s="146"/>
      <c r="FK181" s="146"/>
      <c r="FL181" s="146"/>
      <c r="FM181" s="146"/>
      <c r="FN181" s="146"/>
      <c r="FO181" s="146"/>
    </row>
    <row r="182" spans="1:171" s="31" customFormat="1" x14ac:dyDescent="0.15">
      <c r="A182" s="55"/>
      <c r="FA182" s="178"/>
      <c r="FB182" s="178"/>
      <c r="FC182" s="146"/>
      <c r="FD182" s="146"/>
      <c r="FE182" s="146"/>
      <c r="FF182" s="146"/>
      <c r="FG182" s="146"/>
      <c r="FH182" s="146"/>
      <c r="FI182" s="146"/>
      <c r="FJ182" s="146"/>
      <c r="FK182" s="146"/>
      <c r="FL182" s="146"/>
      <c r="FM182" s="146"/>
      <c r="FN182" s="146"/>
      <c r="FO182" s="146"/>
    </row>
    <row r="183" spans="1:171" s="31" customFormat="1" x14ac:dyDescent="0.15">
      <c r="A183" s="55"/>
      <c r="FA183" s="178"/>
      <c r="FB183" s="178"/>
      <c r="FC183" s="146"/>
      <c r="FD183" s="146"/>
      <c r="FE183" s="146"/>
      <c r="FF183" s="146"/>
      <c r="FG183" s="146"/>
      <c r="FH183" s="146"/>
      <c r="FI183" s="146"/>
      <c r="FJ183" s="146"/>
      <c r="FK183" s="146"/>
      <c r="FL183" s="146"/>
      <c r="FM183" s="146"/>
      <c r="FN183" s="146"/>
      <c r="FO183" s="146"/>
    </row>
    <row r="184" spans="1:171" s="31" customFormat="1" x14ac:dyDescent="0.15">
      <c r="A184" s="55"/>
      <c r="FA184" s="178"/>
      <c r="FB184" s="178"/>
      <c r="FC184" s="146"/>
      <c r="FD184" s="146"/>
      <c r="FE184" s="146"/>
      <c r="FF184" s="146"/>
      <c r="FG184" s="146"/>
      <c r="FH184" s="146"/>
      <c r="FI184" s="146"/>
      <c r="FJ184" s="146"/>
      <c r="FK184" s="146"/>
      <c r="FL184" s="146"/>
      <c r="FM184" s="146"/>
      <c r="FN184" s="146"/>
      <c r="FO184" s="146"/>
    </row>
    <row r="185" spans="1:171" s="31" customFormat="1" x14ac:dyDescent="0.15">
      <c r="A185" s="55"/>
      <c r="FA185" s="178"/>
      <c r="FB185" s="178"/>
      <c r="FC185" s="146"/>
      <c r="FD185" s="146"/>
      <c r="FE185" s="146"/>
      <c r="FF185" s="146"/>
      <c r="FG185" s="146"/>
      <c r="FH185" s="146"/>
      <c r="FI185" s="146"/>
      <c r="FJ185" s="146"/>
      <c r="FK185" s="146"/>
      <c r="FL185" s="146"/>
      <c r="FM185" s="146"/>
      <c r="FN185" s="146"/>
      <c r="FO185" s="146"/>
    </row>
    <row r="186" spans="1:171" s="31" customFormat="1" x14ac:dyDescent="0.15">
      <c r="A186" s="55"/>
      <c r="FA186" s="178"/>
      <c r="FB186" s="178"/>
      <c r="FC186" s="146"/>
      <c r="FD186" s="146"/>
      <c r="FE186" s="146"/>
      <c r="FF186" s="146"/>
      <c r="FG186" s="146"/>
      <c r="FH186" s="146"/>
      <c r="FI186" s="146"/>
      <c r="FJ186" s="146"/>
      <c r="FK186" s="146"/>
      <c r="FL186" s="146"/>
      <c r="FM186" s="146"/>
      <c r="FN186" s="146"/>
      <c r="FO186" s="146"/>
    </row>
    <row r="187" spans="1:171" s="31" customFormat="1" x14ac:dyDescent="0.15">
      <c r="A187" s="55"/>
      <c r="FA187" s="178"/>
      <c r="FB187" s="178"/>
      <c r="FC187" s="146"/>
      <c r="FD187" s="146"/>
      <c r="FE187" s="146"/>
      <c r="FF187" s="146"/>
      <c r="FG187" s="146"/>
      <c r="FH187" s="146"/>
      <c r="FI187" s="146"/>
      <c r="FJ187" s="146"/>
      <c r="FK187" s="146"/>
      <c r="FL187" s="146"/>
      <c r="FM187" s="146"/>
      <c r="FN187" s="146"/>
      <c r="FO187" s="146"/>
    </row>
    <row r="188" spans="1:171" s="31" customFormat="1" x14ac:dyDescent="0.15">
      <c r="A188" s="55"/>
      <c r="FA188" s="178"/>
      <c r="FB188" s="178"/>
      <c r="FC188" s="146"/>
      <c r="FD188" s="146"/>
      <c r="FE188" s="146"/>
      <c r="FF188" s="146"/>
      <c r="FG188" s="146"/>
      <c r="FH188" s="146"/>
      <c r="FI188" s="146"/>
      <c r="FJ188" s="146"/>
      <c r="FK188" s="146"/>
      <c r="FL188" s="146"/>
      <c r="FM188" s="146"/>
      <c r="FN188" s="146"/>
      <c r="FO188" s="146"/>
    </row>
    <row r="189" spans="1:171" s="31" customFormat="1" x14ac:dyDescent="0.15">
      <c r="A189" s="55"/>
      <c r="FA189" s="178"/>
      <c r="FB189" s="178"/>
      <c r="FC189" s="146"/>
      <c r="FD189" s="146"/>
      <c r="FE189" s="146"/>
      <c r="FF189" s="146"/>
      <c r="FG189" s="146"/>
      <c r="FH189" s="146"/>
      <c r="FI189" s="146"/>
      <c r="FJ189" s="146"/>
      <c r="FK189" s="146"/>
      <c r="FL189" s="146"/>
      <c r="FM189" s="146"/>
      <c r="FN189" s="146"/>
      <c r="FO189" s="146"/>
    </row>
    <row r="190" spans="1:171" s="31" customFormat="1" x14ac:dyDescent="0.15">
      <c r="A190" s="55"/>
      <c r="FA190" s="178"/>
      <c r="FB190" s="178"/>
      <c r="FC190" s="146"/>
      <c r="FD190" s="146"/>
      <c r="FE190" s="146"/>
      <c r="FF190" s="146"/>
      <c r="FG190" s="146"/>
      <c r="FH190" s="146"/>
      <c r="FI190" s="146"/>
      <c r="FJ190" s="146"/>
      <c r="FK190" s="146"/>
      <c r="FL190" s="146"/>
      <c r="FM190" s="146"/>
      <c r="FN190" s="146"/>
      <c r="FO190" s="146"/>
    </row>
    <row r="191" spans="1:171" s="31" customFormat="1" x14ac:dyDescent="0.15">
      <c r="A191" s="55"/>
      <c r="FA191" s="178"/>
      <c r="FB191" s="178"/>
      <c r="FC191" s="146"/>
      <c r="FD191" s="146"/>
      <c r="FE191" s="146"/>
      <c r="FF191" s="146"/>
      <c r="FG191" s="146"/>
      <c r="FH191" s="146"/>
      <c r="FI191" s="146"/>
      <c r="FJ191" s="146"/>
      <c r="FK191" s="146"/>
      <c r="FL191" s="146"/>
      <c r="FM191" s="146"/>
      <c r="FN191" s="146"/>
      <c r="FO191" s="146"/>
    </row>
    <row r="192" spans="1:171" s="31" customFormat="1" x14ac:dyDescent="0.15">
      <c r="A192" s="55"/>
      <c r="FA192" s="178"/>
      <c r="FB192" s="178"/>
      <c r="FC192" s="146"/>
      <c r="FD192" s="146"/>
      <c r="FE192" s="146"/>
      <c r="FF192" s="146"/>
      <c r="FG192" s="146"/>
      <c r="FH192" s="146"/>
      <c r="FI192" s="146"/>
      <c r="FJ192" s="146"/>
      <c r="FK192" s="146"/>
      <c r="FL192" s="146"/>
      <c r="FM192" s="146"/>
      <c r="FN192" s="146"/>
      <c r="FO192" s="146"/>
    </row>
    <row r="193" spans="1:171" s="31" customFormat="1" x14ac:dyDescent="0.15">
      <c r="A193" s="55"/>
      <c r="FA193" s="178"/>
      <c r="FB193" s="178"/>
      <c r="FC193" s="146"/>
      <c r="FD193" s="146"/>
      <c r="FE193" s="146"/>
      <c r="FF193" s="146"/>
      <c r="FG193" s="146"/>
      <c r="FH193" s="146"/>
      <c r="FI193" s="146"/>
      <c r="FJ193" s="146"/>
      <c r="FK193" s="146"/>
      <c r="FL193" s="146"/>
      <c r="FM193" s="146"/>
      <c r="FN193" s="146"/>
      <c r="FO193" s="146"/>
    </row>
    <row r="194" spans="1:171" s="31" customFormat="1" x14ac:dyDescent="0.15">
      <c r="A194" s="55"/>
      <c r="FA194" s="178"/>
      <c r="FB194" s="178"/>
      <c r="FC194" s="146"/>
      <c r="FD194" s="146"/>
      <c r="FE194" s="146"/>
      <c r="FF194" s="146"/>
      <c r="FG194" s="146"/>
      <c r="FH194" s="146"/>
      <c r="FI194" s="146"/>
      <c r="FJ194" s="146"/>
      <c r="FK194" s="146"/>
      <c r="FL194" s="146"/>
      <c r="FM194" s="146"/>
      <c r="FN194" s="146"/>
      <c r="FO194" s="146"/>
    </row>
    <row r="195" spans="1:171" s="31" customFormat="1" x14ac:dyDescent="0.15">
      <c r="A195" s="55"/>
      <c r="FA195" s="178"/>
      <c r="FB195" s="178"/>
      <c r="FC195" s="146"/>
      <c r="FD195" s="146"/>
      <c r="FE195" s="146"/>
      <c r="FF195" s="146"/>
      <c r="FG195" s="146"/>
      <c r="FH195" s="146"/>
      <c r="FI195" s="146"/>
      <c r="FJ195" s="146"/>
      <c r="FK195" s="146"/>
      <c r="FL195" s="146"/>
      <c r="FM195" s="146"/>
      <c r="FN195" s="146"/>
      <c r="FO195" s="146"/>
    </row>
    <row r="196" spans="1:171" s="31" customFormat="1" x14ac:dyDescent="0.15">
      <c r="A196" s="55"/>
      <c r="FA196" s="178"/>
      <c r="FB196" s="178"/>
      <c r="FC196" s="146"/>
      <c r="FD196" s="146"/>
      <c r="FE196" s="146"/>
      <c r="FF196" s="146"/>
      <c r="FG196" s="146"/>
      <c r="FH196" s="146"/>
      <c r="FI196" s="146"/>
      <c r="FJ196" s="146"/>
      <c r="FK196" s="146"/>
      <c r="FL196" s="146"/>
      <c r="FM196" s="146"/>
      <c r="FN196" s="146"/>
      <c r="FO196" s="146"/>
    </row>
    <row r="197" spans="1:171" s="31" customFormat="1" x14ac:dyDescent="0.15">
      <c r="A197" s="55"/>
      <c r="FA197" s="178"/>
      <c r="FB197" s="178"/>
      <c r="FC197" s="146"/>
      <c r="FD197" s="146"/>
      <c r="FE197" s="146"/>
      <c r="FF197" s="146"/>
      <c r="FG197" s="146"/>
      <c r="FH197" s="146"/>
      <c r="FI197" s="146"/>
      <c r="FJ197" s="146"/>
      <c r="FK197" s="146"/>
      <c r="FL197" s="146"/>
      <c r="FM197" s="146"/>
      <c r="FN197" s="146"/>
      <c r="FO197" s="146"/>
    </row>
    <row r="198" spans="1:171" s="31" customFormat="1" x14ac:dyDescent="0.15">
      <c r="A198" s="55"/>
      <c r="FA198" s="178"/>
      <c r="FB198" s="178"/>
      <c r="FC198" s="146"/>
      <c r="FD198" s="146"/>
      <c r="FE198" s="146"/>
      <c r="FF198" s="146"/>
      <c r="FG198" s="146"/>
      <c r="FH198" s="146"/>
      <c r="FI198" s="146"/>
      <c r="FJ198" s="146"/>
      <c r="FK198" s="146"/>
      <c r="FL198" s="146"/>
      <c r="FM198" s="146"/>
      <c r="FN198" s="146"/>
      <c r="FO198" s="146"/>
    </row>
    <row r="199" spans="1:171" s="31" customFormat="1" x14ac:dyDescent="0.15">
      <c r="A199" s="55"/>
      <c r="FA199" s="178"/>
      <c r="FB199" s="178"/>
      <c r="FC199" s="146"/>
      <c r="FD199" s="146"/>
      <c r="FE199" s="146"/>
      <c r="FF199" s="146"/>
      <c r="FG199" s="146"/>
      <c r="FH199" s="146"/>
      <c r="FI199" s="146"/>
      <c r="FJ199" s="146"/>
      <c r="FK199" s="146"/>
      <c r="FL199" s="146"/>
      <c r="FM199" s="146"/>
      <c r="FN199" s="146"/>
      <c r="FO199" s="146"/>
    </row>
    <row r="200" spans="1:171" s="31" customFormat="1" x14ac:dyDescent="0.15">
      <c r="A200" s="55"/>
      <c r="FA200" s="178"/>
      <c r="FB200" s="178"/>
      <c r="FC200" s="146"/>
      <c r="FD200" s="146"/>
      <c r="FE200" s="146"/>
      <c r="FF200" s="146"/>
      <c r="FG200" s="146"/>
      <c r="FH200" s="146"/>
      <c r="FI200" s="146"/>
      <c r="FJ200" s="146"/>
      <c r="FK200" s="146"/>
      <c r="FL200" s="146"/>
      <c r="FM200" s="146"/>
      <c r="FN200" s="146"/>
      <c r="FO200" s="146"/>
    </row>
    <row r="201" spans="1:171" s="31" customFormat="1" x14ac:dyDescent="0.15">
      <c r="A201" s="55"/>
      <c r="FA201" s="178"/>
      <c r="FB201" s="178"/>
      <c r="FC201" s="146"/>
      <c r="FD201" s="146"/>
      <c r="FE201" s="146"/>
      <c r="FF201" s="146"/>
      <c r="FG201" s="146"/>
      <c r="FH201" s="146"/>
      <c r="FI201" s="146"/>
      <c r="FJ201" s="146"/>
      <c r="FK201" s="146"/>
      <c r="FL201" s="146"/>
      <c r="FM201" s="146"/>
      <c r="FN201" s="146"/>
      <c r="FO201" s="146"/>
    </row>
    <row r="202" spans="1:171" s="31" customFormat="1" x14ac:dyDescent="0.15">
      <c r="A202" s="55"/>
      <c r="FA202" s="178"/>
      <c r="FB202" s="178"/>
      <c r="FC202" s="146"/>
      <c r="FD202" s="146"/>
      <c r="FE202" s="146"/>
      <c r="FF202" s="146"/>
      <c r="FG202" s="146"/>
      <c r="FH202" s="146"/>
      <c r="FI202" s="146"/>
      <c r="FJ202" s="146"/>
      <c r="FK202" s="146"/>
      <c r="FL202" s="146"/>
      <c r="FM202" s="146"/>
      <c r="FN202" s="146"/>
      <c r="FO202" s="146"/>
    </row>
    <row r="203" spans="1:171" s="31" customFormat="1" x14ac:dyDescent="0.15">
      <c r="A203" s="55"/>
      <c r="FA203" s="178"/>
      <c r="FB203" s="178"/>
      <c r="FC203" s="146"/>
      <c r="FD203" s="146"/>
      <c r="FE203" s="146"/>
      <c r="FF203" s="146"/>
      <c r="FG203" s="146"/>
      <c r="FH203" s="146"/>
      <c r="FI203" s="146"/>
      <c r="FJ203" s="146"/>
      <c r="FK203" s="146"/>
      <c r="FL203" s="146"/>
      <c r="FM203" s="146"/>
      <c r="FN203" s="146"/>
      <c r="FO203" s="146"/>
    </row>
    <row r="204" spans="1:171" s="31" customFormat="1" x14ac:dyDescent="0.15">
      <c r="A204" s="55"/>
      <c r="FA204" s="178"/>
      <c r="FB204" s="178"/>
      <c r="FC204" s="146"/>
      <c r="FD204" s="146"/>
      <c r="FE204" s="146"/>
      <c r="FF204" s="146"/>
      <c r="FG204" s="146"/>
      <c r="FH204" s="146"/>
      <c r="FI204" s="146"/>
      <c r="FJ204" s="146"/>
      <c r="FK204" s="146"/>
      <c r="FL204" s="146"/>
      <c r="FM204" s="146"/>
      <c r="FN204" s="146"/>
      <c r="FO204" s="146"/>
    </row>
    <row r="205" spans="1:171" s="31" customFormat="1" x14ac:dyDescent="0.15">
      <c r="A205" s="55"/>
      <c r="FA205" s="178"/>
      <c r="FB205" s="178"/>
      <c r="FC205" s="146"/>
      <c r="FD205" s="146"/>
      <c r="FE205" s="146"/>
      <c r="FF205" s="146"/>
      <c r="FG205" s="146"/>
      <c r="FH205" s="146"/>
      <c r="FI205" s="146"/>
      <c r="FJ205" s="146"/>
      <c r="FK205" s="146"/>
      <c r="FL205" s="146"/>
      <c r="FM205" s="146"/>
      <c r="FN205" s="146"/>
      <c r="FO205" s="146"/>
    </row>
    <row r="206" spans="1:171" s="31" customFormat="1" x14ac:dyDescent="0.15">
      <c r="A206" s="55"/>
      <c r="FA206" s="178"/>
      <c r="FB206" s="178"/>
      <c r="FC206" s="146"/>
      <c r="FD206" s="146"/>
      <c r="FE206" s="146"/>
      <c r="FF206" s="146"/>
      <c r="FG206" s="146"/>
      <c r="FH206" s="146"/>
      <c r="FI206" s="146"/>
      <c r="FJ206" s="146"/>
      <c r="FK206" s="146"/>
      <c r="FL206" s="146"/>
      <c r="FM206" s="146"/>
      <c r="FN206" s="146"/>
      <c r="FO206" s="146"/>
    </row>
    <row r="207" spans="1:171" s="31" customFormat="1" x14ac:dyDescent="0.15">
      <c r="A207" s="55"/>
      <c r="FA207" s="178"/>
      <c r="FB207" s="178"/>
      <c r="FC207" s="146"/>
      <c r="FD207" s="146"/>
      <c r="FE207" s="146"/>
      <c r="FF207" s="146"/>
      <c r="FG207" s="146"/>
      <c r="FH207" s="146"/>
      <c r="FI207" s="146"/>
      <c r="FJ207" s="146"/>
      <c r="FK207" s="146"/>
      <c r="FL207" s="146"/>
      <c r="FM207" s="146"/>
      <c r="FN207" s="146"/>
      <c r="FO207" s="146"/>
    </row>
    <row r="208" spans="1:171" s="31" customFormat="1" x14ac:dyDescent="0.15">
      <c r="A208" s="55"/>
      <c r="FA208" s="178"/>
      <c r="FB208" s="178"/>
      <c r="FC208" s="146"/>
      <c r="FD208" s="146"/>
      <c r="FE208" s="146"/>
      <c r="FF208" s="146"/>
      <c r="FG208" s="146"/>
      <c r="FH208" s="146"/>
      <c r="FI208" s="146"/>
      <c r="FJ208" s="146"/>
      <c r="FK208" s="146"/>
      <c r="FL208" s="146"/>
      <c r="FM208" s="146"/>
      <c r="FN208" s="146"/>
      <c r="FO208" s="146"/>
    </row>
    <row r="209" spans="1:171" s="31" customFormat="1" x14ac:dyDescent="0.15">
      <c r="A209" s="55"/>
      <c r="FA209" s="178"/>
      <c r="FB209" s="178"/>
      <c r="FC209" s="146"/>
      <c r="FD209" s="146"/>
      <c r="FE209" s="146"/>
      <c r="FF209" s="146"/>
      <c r="FG209" s="146"/>
      <c r="FH209" s="146"/>
      <c r="FI209" s="146"/>
      <c r="FJ209" s="146"/>
      <c r="FK209" s="146"/>
      <c r="FL209" s="146"/>
      <c r="FM209" s="146"/>
      <c r="FN209" s="146"/>
      <c r="FO209" s="146"/>
    </row>
    <row r="210" spans="1:171" s="31" customFormat="1" x14ac:dyDescent="0.15">
      <c r="A210" s="55"/>
      <c r="FA210" s="178"/>
      <c r="FB210" s="178"/>
      <c r="FC210" s="146"/>
      <c r="FD210" s="146"/>
      <c r="FE210" s="146"/>
      <c r="FF210" s="146"/>
      <c r="FG210" s="146"/>
      <c r="FH210" s="146"/>
      <c r="FI210" s="146"/>
      <c r="FJ210" s="146"/>
      <c r="FK210" s="146"/>
      <c r="FL210" s="146"/>
      <c r="FM210" s="146"/>
      <c r="FN210" s="146"/>
      <c r="FO210" s="146"/>
    </row>
    <row r="211" spans="1:171" s="31" customFormat="1" x14ac:dyDescent="0.15">
      <c r="A211" s="55"/>
      <c r="FA211" s="178"/>
      <c r="FB211" s="178"/>
      <c r="FC211" s="146"/>
      <c r="FD211" s="146"/>
      <c r="FE211" s="146"/>
      <c r="FF211" s="146"/>
      <c r="FG211" s="146"/>
      <c r="FH211" s="146"/>
      <c r="FI211" s="146"/>
      <c r="FJ211" s="146"/>
      <c r="FK211" s="146"/>
      <c r="FL211" s="146"/>
      <c r="FM211" s="146"/>
      <c r="FN211" s="146"/>
      <c r="FO211" s="146"/>
    </row>
    <row r="212" spans="1:171" s="31" customFormat="1" x14ac:dyDescent="0.15">
      <c r="A212" s="55"/>
      <c r="FA212" s="178"/>
      <c r="FB212" s="178"/>
      <c r="FC212" s="146"/>
      <c r="FD212" s="146"/>
      <c r="FE212" s="146"/>
      <c r="FF212" s="146"/>
      <c r="FG212" s="146"/>
      <c r="FH212" s="146"/>
      <c r="FI212" s="146"/>
      <c r="FJ212" s="146"/>
      <c r="FK212" s="146"/>
      <c r="FL212" s="146"/>
      <c r="FM212" s="146"/>
      <c r="FN212" s="146"/>
      <c r="FO212" s="146"/>
    </row>
    <row r="213" spans="1:171" s="31" customFormat="1" x14ac:dyDescent="0.15">
      <c r="A213" s="55"/>
      <c r="FA213" s="178"/>
      <c r="FB213" s="178"/>
      <c r="FC213" s="146"/>
      <c r="FD213" s="146"/>
      <c r="FE213" s="146"/>
      <c r="FF213" s="146"/>
      <c r="FG213" s="146"/>
      <c r="FH213" s="146"/>
      <c r="FI213" s="146"/>
      <c r="FJ213" s="146"/>
      <c r="FK213" s="146"/>
      <c r="FL213" s="146"/>
      <c r="FM213" s="146"/>
      <c r="FN213" s="146"/>
      <c r="FO213" s="146"/>
    </row>
    <row r="214" spans="1:171" s="31" customFormat="1" x14ac:dyDescent="0.15">
      <c r="A214" s="55"/>
      <c r="FA214" s="178"/>
      <c r="FB214" s="178"/>
      <c r="FC214" s="146"/>
      <c r="FD214" s="146"/>
      <c r="FE214" s="146"/>
      <c r="FF214" s="146"/>
      <c r="FG214" s="146"/>
      <c r="FH214" s="146"/>
      <c r="FI214" s="146"/>
      <c r="FJ214" s="146"/>
      <c r="FK214" s="146"/>
      <c r="FL214" s="146"/>
      <c r="FM214" s="146"/>
      <c r="FN214" s="146"/>
      <c r="FO214" s="146"/>
    </row>
    <row r="215" spans="1:171" s="31" customFormat="1" x14ac:dyDescent="0.15">
      <c r="A215" s="55"/>
      <c r="FA215" s="178"/>
      <c r="FB215" s="178"/>
      <c r="FC215" s="146"/>
      <c r="FD215" s="146"/>
      <c r="FE215" s="146"/>
      <c r="FF215" s="146"/>
      <c r="FG215" s="146"/>
      <c r="FH215" s="146"/>
      <c r="FI215" s="146"/>
      <c r="FJ215" s="146"/>
      <c r="FK215" s="146"/>
      <c r="FL215" s="146"/>
      <c r="FM215" s="146"/>
      <c r="FN215" s="146"/>
      <c r="FO215" s="146"/>
    </row>
    <row r="216" spans="1:171" s="31" customFormat="1" x14ac:dyDescent="0.15">
      <c r="A216" s="55"/>
      <c r="FA216" s="178"/>
      <c r="FB216" s="178"/>
      <c r="FC216" s="146"/>
      <c r="FD216" s="146"/>
      <c r="FE216" s="146"/>
      <c r="FF216" s="146"/>
      <c r="FG216" s="146"/>
      <c r="FH216" s="146"/>
      <c r="FI216" s="146"/>
      <c r="FJ216" s="146"/>
      <c r="FK216" s="146"/>
      <c r="FL216" s="146"/>
      <c r="FM216" s="146"/>
      <c r="FN216" s="146"/>
      <c r="FO216" s="146"/>
    </row>
    <row r="217" spans="1:171" s="31" customFormat="1" x14ac:dyDescent="0.15">
      <c r="A217" s="55"/>
      <c r="FA217" s="178"/>
      <c r="FB217" s="178"/>
      <c r="FC217" s="146"/>
      <c r="FD217" s="146"/>
      <c r="FE217" s="146"/>
      <c r="FF217" s="146"/>
      <c r="FG217" s="146"/>
      <c r="FH217" s="146"/>
      <c r="FI217" s="146"/>
      <c r="FJ217" s="146"/>
      <c r="FK217" s="146"/>
      <c r="FL217" s="146"/>
      <c r="FM217" s="146"/>
      <c r="FN217" s="146"/>
      <c r="FO217" s="146"/>
    </row>
    <row r="218" spans="1:171" s="31" customFormat="1" x14ac:dyDescent="0.15">
      <c r="A218" s="55"/>
      <c r="FA218" s="178"/>
      <c r="FB218" s="178"/>
      <c r="FC218" s="146"/>
      <c r="FD218" s="146"/>
      <c r="FE218" s="146"/>
      <c r="FF218" s="146"/>
      <c r="FG218" s="146"/>
      <c r="FH218" s="146"/>
      <c r="FI218" s="146"/>
      <c r="FJ218" s="146"/>
      <c r="FK218" s="146"/>
      <c r="FL218" s="146"/>
      <c r="FM218" s="146"/>
      <c r="FN218" s="146"/>
      <c r="FO218" s="146"/>
    </row>
    <row r="219" spans="1:171" s="31" customFormat="1" x14ac:dyDescent="0.15">
      <c r="A219" s="55"/>
      <c r="FA219" s="178"/>
      <c r="FB219" s="178"/>
      <c r="FC219" s="146"/>
      <c r="FD219" s="146"/>
      <c r="FE219" s="146"/>
      <c r="FF219" s="146"/>
      <c r="FG219" s="146"/>
      <c r="FH219" s="146"/>
      <c r="FI219" s="146"/>
      <c r="FJ219" s="146"/>
      <c r="FK219" s="146"/>
      <c r="FL219" s="146"/>
      <c r="FM219" s="146"/>
      <c r="FN219" s="146"/>
      <c r="FO219" s="146"/>
    </row>
    <row r="220" spans="1:171" s="31" customFormat="1" x14ac:dyDescent="0.15">
      <c r="A220" s="55"/>
      <c r="FA220" s="178"/>
      <c r="FB220" s="178"/>
      <c r="FC220" s="146"/>
      <c r="FD220" s="146"/>
      <c r="FE220" s="146"/>
      <c r="FF220" s="146"/>
      <c r="FG220" s="146"/>
      <c r="FH220" s="146"/>
      <c r="FI220" s="146"/>
      <c r="FJ220" s="146"/>
      <c r="FK220" s="146"/>
      <c r="FL220" s="146"/>
      <c r="FM220" s="146"/>
      <c r="FN220" s="146"/>
      <c r="FO220" s="146"/>
    </row>
    <row r="221" spans="1:171" s="31" customFormat="1" x14ac:dyDescent="0.15">
      <c r="A221" s="55"/>
      <c r="FA221" s="178"/>
      <c r="FB221" s="178"/>
      <c r="FC221" s="146"/>
      <c r="FD221" s="146"/>
      <c r="FE221" s="146"/>
      <c r="FF221" s="146"/>
      <c r="FG221" s="146"/>
      <c r="FH221" s="146"/>
      <c r="FI221" s="146"/>
      <c r="FJ221" s="146"/>
      <c r="FK221" s="146"/>
      <c r="FL221" s="146"/>
      <c r="FM221" s="146"/>
      <c r="FN221" s="146"/>
      <c r="FO221" s="146"/>
    </row>
    <row r="222" spans="1:171" s="31" customFormat="1" x14ac:dyDescent="0.15">
      <c r="A222" s="55"/>
      <c r="FA222" s="178"/>
      <c r="FB222" s="178"/>
      <c r="FC222" s="146"/>
      <c r="FD222" s="146"/>
      <c r="FE222" s="146"/>
      <c r="FF222" s="146"/>
      <c r="FG222" s="146"/>
      <c r="FH222" s="146"/>
      <c r="FI222" s="146"/>
      <c r="FJ222" s="146"/>
      <c r="FK222" s="146"/>
      <c r="FL222" s="146"/>
      <c r="FM222" s="146"/>
      <c r="FN222" s="146"/>
      <c r="FO222" s="146"/>
    </row>
    <row r="223" spans="1:171" s="31" customFormat="1" x14ac:dyDescent="0.15">
      <c r="A223" s="55"/>
      <c r="FA223" s="178"/>
      <c r="FB223" s="178"/>
      <c r="FC223" s="146"/>
      <c r="FD223" s="146"/>
      <c r="FE223" s="146"/>
      <c r="FF223" s="146"/>
      <c r="FG223" s="146"/>
      <c r="FH223" s="146"/>
      <c r="FI223" s="146"/>
      <c r="FJ223" s="146"/>
      <c r="FK223" s="146"/>
      <c r="FL223" s="146"/>
      <c r="FM223" s="146"/>
      <c r="FN223" s="146"/>
      <c r="FO223" s="146"/>
    </row>
    <row r="224" spans="1:171" s="31" customFormat="1" x14ac:dyDescent="0.15">
      <c r="A224" s="55"/>
      <c r="FA224" s="178"/>
      <c r="FB224" s="178"/>
      <c r="FC224" s="146"/>
      <c r="FD224" s="146"/>
      <c r="FE224" s="146"/>
      <c r="FF224" s="146"/>
      <c r="FG224" s="146"/>
      <c r="FH224" s="146"/>
      <c r="FI224" s="146"/>
      <c r="FJ224" s="146"/>
      <c r="FK224" s="146"/>
      <c r="FL224" s="146"/>
      <c r="FM224" s="146"/>
      <c r="FN224" s="146"/>
      <c r="FO224" s="146"/>
    </row>
    <row r="225" spans="1:171" s="31" customFormat="1" x14ac:dyDescent="0.15">
      <c r="A225" s="55"/>
      <c r="FA225" s="178"/>
      <c r="FB225" s="178"/>
      <c r="FC225" s="146"/>
      <c r="FD225" s="146"/>
      <c r="FE225" s="146"/>
      <c r="FF225" s="146"/>
      <c r="FG225" s="146"/>
      <c r="FH225" s="146"/>
      <c r="FI225" s="146"/>
      <c r="FJ225" s="146"/>
      <c r="FK225" s="146"/>
      <c r="FL225" s="146"/>
      <c r="FM225" s="146"/>
      <c r="FN225" s="146"/>
      <c r="FO225" s="146"/>
    </row>
    <row r="226" spans="1:171" s="31" customFormat="1" x14ac:dyDescent="0.15">
      <c r="A226" s="55"/>
      <c r="FA226" s="178"/>
      <c r="FB226" s="178"/>
      <c r="FC226" s="146"/>
      <c r="FD226" s="146"/>
      <c r="FE226" s="146"/>
      <c r="FF226" s="146"/>
      <c r="FG226" s="146"/>
      <c r="FH226" s="146"/>
      <c r="FI226" s="146"/>
      <c r="FJ226" s="146"/>
      <c r="FK226" s="146"/>
      <c r="FL226" s="146"/>
      <c r="FM226" s="146"/>
      <c r="FN226" s="146"/>
      <c r="FO226" s="146"/>
    </row>
    <row r="227" spans="1:171" s="31" customFormat="1" x14ac:dyDescent="0.15">
      <c r="A227" s="55"/>
      <c r="FA227" s="178"/>
      <c r="FB227" s="178"/>
      <c r="FC227" s="146"/>
      <c r="FD227" s="146"/>
      <c r="FE227" s="146"/>
      <c r="FF227" s="146"/>
      <c r="FG227" s="146"/>
      <c r="FH227" s="146"/>
      <c r="FI227" s="146"/>
      <c r="FJ227" s="146"/>
      <c r="FK227" s="146"/>
      <c r="FL227" s="146"/>
      <c r="FM227" s="146"/>
      <c r="FN227" s="146"/>
      <c r="FO227" s="146"/>
    </row>
    <row r="228" spans="1:171" s="31" customFormat="1" x14ac:dyDescent="0.15">
      <c r="A228" s="55"/>
      <c r="FA228" s="178"/>
      <c r="FB228" s="178"/>
      <c r="FC228" s="146"/>
      <c r="FD228" s="146"/>
      <c r="FE228" s="146"/>
      <c r="FF228" s="146"/>
      <c r="FG228" s="146"/>
      <c r="FH228" s="146"/>
      <c r="FI228" s="146"/>
      <c r="FJ228" s="146"/>
      <c r="FK228" s="146"/>
      <c r="FL228" s="146"/>
      <c r="FM228" s="146"/>
      <c r="FN228" s="146"/>
      <c r="FO228" s="146"/>
    </row>
    <row r="229" spans="1:171" s="31" customFormat="1" x14ac:dyDescent="0.15">
      <c r="A229" s="55"/>
      <c r="FA229" s="178"/>
      <c r="FB229" s="178"/>
      <c r="FC229" s="146"/>
      <c r="FD229" s="146"/>
      <c r="FE229" s="146"/>
      <c r="FF229" s="146"/>
      <c r="FG229" s="146"/>
      <c r="FH229" s="146"/>
      <c r="FI229" s="146"/>
      <c r="FJ229" s="146"/>
      <c r="FK229" s="146"/>
      <c r="FL229" s="146"/>
      <c r="FM229" s="146"/>
      <c r="FN229" s="146"/>
      <c r="FO229" s="146"/>
    </row>
    <row r="230" spans="1:171" s="31" customFormat="1" x14ac:dyDescent="0.15">
      <c r="A230" s="55"/>
      <c r="FA230" s="178"/>
      <c r="FB230" s="178"/>
      <c r="FC230" s="146"/>
      <c r="FD230" s="146"/>
      <c r="FE230" s="146"/>
      <c r="FF230" s="146"/>
      <c r="FG230" s="146"/>
      <c r="FH230" s="146"/>
      <c r="FI230" s="146"/>
      <c r="FJ230" s="146"/>
      <c r="FK230" s="146"/>
      <c r="FL230" s="146"/>
      <c r="FM230" s="146"/>
      <c r="FN230" s="146"/>
      <c r="FO230" s="146"/>
    </row>
    <row r="231" spans="1:171" s="31" customFormat="1" x14ac:dyDescent="0.15">
      <c r="A231" s="55"/>
      <c r="FA231" s="178"/>
      <c r="FB231" s="178"/>
      <c r="FC231" s="146"/>
      <c r="FD231" s="146"/>
      <c r="FE231" s="146"/>
      <c r="FF231" s="146"/>
      <c r="FG231" s="146"/>
      <c r="FH231" s="146"/>
      <c r="FI231" s="146"/>
      <c r="FJ231" s="146"/>
      <c r="FK231" s="146"/>
      <c r="FL231" s="146"/>
      <c r="FM231" s="146"/>
      <c r="FN231" s="146"/>
      <c r="FO231" s="146"/>
    </row>
    <row r="232" spans="1:171" s="31" customFormat="1" x14ac:dyDescent="0.15">
      <c r="A232" s="55"/>
      <c r="FA232" s="178"/>
      <c r="FB232" s="178"/>
      <c r="FC232" s="146"/>
      <c r="FD232" s="146"/>
      <c r="FE232" s="146"/>
      <c r="FF232" s="146"/>
      <c r="FG232" s="146"/>
      <c r="FH232" s="146"/>
      <c r="FI232" s="146"/>
      <c r="FJ232" s="146"/>
      <c r="FK232" s="146"/>
      <c r="FL232" s="146"/>
      <c r="FM232" s="146"/>
      <c r="FN232" s="146"/>
      <c r="FO232" s="146"/>
    </row>
    <row r="233" spans="1:171" s="31" customFormat="1" x14ac:dyDescent="0.15">
      <c r="A233" s="55"/>
      <c r="FA233" s="178"/>
      <c r="FB233" s="178"/>
      <c r="FC233" s="146"/>
      <c r="FD233" s="146"/>
      <c r="FE233" s="146"/>
      <c r="FF233" s="146"/>
      <c r="FG233" s="146"/>
      <c r="FH233" s="146"/>
      <c r="FI233" s="146"/>
      <c r="FJ233" s="146"/>
      <c r="FK233" s="146"/>
      <c r="FL233" s="146"/>
      <c r="FM233" s="146"/>
      <c r="FN233" s="146"/>
      <c r="FO233" s="146"/>
    </row>
    <row r="234" spans="1:171" s="31" customFormat="1" x14ac:dyDescent="0.15">
      <c r="A234" s="55"/>
      <c r="FA234" s="178"/>
      <c r="FB234" s="178"/>
      <c r="FC234" s="146"/>
      <c r="FD234" s="146"/>
      <c r="FE234" s="146"/>
      <c r="FF234" s="146"/>
      <c r="FG234" s="146"/>
      <c r="FH234" s="146"/>
      <c r="FI234" s="146"/>
      <c r="FJ234" s="146"/>
      <c r="FK234" s="146"/>
      <c r="FL234" s="146"/>
      <c r="FM234" s="146"/>
      <c r="FN234" s="146"/>
      <c r="FO234" s="146"/>
    </row>
    <row r="235" spans="1:171" s="31" customFormat="1" x14ac:dyDescent="0.15">
      <c r="A235" s="55"/>
      <c r="FA235" s="178"/>
      <c r="FB235" s="178"/>
      <c r="FC235" s="146"/>
      <c r="FD235" s="146"/>
      <c r="FE235" s="146"/>
      <c r="FF235" s="146"/>
      <c r="FG235" s="146"/>
      <c r="FH235" s="146"/>
      <c r="FI235" s="146"/>
      <c r="FJ235" s="146"/>
      <c r="FK235" s="146"/>
      <c r="FL235" s="146"/>
      <c r="FM235" s="146"/>
      <c r="FN235" s="146"/>
      <c r="FO235" s="146"/>
    </row>
    <row r="236" spans="1:171" s="31" customFormat="1" x14ac:dyDescent="0.15">
      <c r="A236" s="55"/>
      <c r="FA236" s="178"/>
      <c r="FB236" s="178"/>
      <c r="FC236" s="146"/>
      <c r="FD236" s="146"/>
      <c r="FE236" s="146"/>
      <c r="FF236" s="146"/>
      <c r="FG236" s="146"/>
      <c r="FH236" s="146"/>
      <c r="FI236" s="146"/>
      <c r="FJ236" s="146"/>
      <c r="FK236" s="146"/>
      <c r="FL236" s="146"/>
      <c r="FM236" s="146"/>
      <c r="FN236" s="146"/>
      <c r="FO236" s="146"/>
    </row>
    <row r="237" spans="1:171" s="31" customFormat="1" x14ac:dyDescent="0.15">
      <c r="A237" s="55"/>
      <c r="FA237" s="178"/>
      <c r="FB237" s="178"/>
      <c r="FC237" s="146"/>
      <c r="FD237" s="146"/>
      <c r="FE237" s="146"/>
      <c r="FF237" s="146"/>
      <c r="FG237" s="146"/>
      <c r="FH237" s="146"/>
      <c r="FI237" s="146"/>
      <c r="FJ237" s="146"/>
      <c r="FK237" s="146"/>
      <c r="FL237" s="146"/>
      <c r="FM237" s="146"/>
      <c r="FN237" s="146"/>
      <c r="FO237" s="146"/>
    </row>
    <row r="238" spans="1:171" s="31" customFormat="1" x14ac:dyDescent="0.15">
      <c r="A238" s="55"/>
      <c r="FA238" s="178"/>
      <c r="FB238" s="178"/>
      <c r="FC238" s="146"/>
      <c r="FD238" s="146"/>
      <c r="FE238" s="146"/>
      <c r="FF238" s="146"/>
      <c r="FG238" s="146"/>
      <c r="FH238" s="146"/>
      <c r="FI238" s="146"/>
      <c r="FJ238" s="146"/>
      <c r="FK238" s="146"/>
      <c r="FL238" s="146"/>
      <c r="FM238" s="146"/>
      <c r="FN238" s="146"/>
      <c r="FO238" s="146"/>
    </row>
    <row r="239" spans="1:171" s="31" customFormat="1" x14ac:dyDescent="0.15">
      <c r="A239" s="55"/>
      <c r="FA239" s="178"/>
      <c r="FB239" s="178"/>
      <c r="FC239" s="146"/>
      <c r="FD239" s="146"/>
      <c r="FE239" s="146"/>
      <c r="FF239" s="146"/>
      <c r="FG239" s="146"/>
      <c r="FH239" s="146"/>
      <c r="FI239" s="146"/>
      <c r="FJ239" s="146"/>
      <c r="FK239" s="146"/>
      <c r="FL239" s="146"/>
      <c r="FM239" s="146"/>
      <c r="FN239" s="146"/>
      <c r="FO239" s="146"/>
    </row>
    <row r="240" spans="1:171" s="31" customFormat="1" x14ac:dyDescent="0.15">
      <c r="A240" s="55"/>
      <c r="FA240" s="178"/>
      <c r="FB240" s="178"/>
      <c r="FC240" s="146"/>
      <c r="FD240" s="146"/>
      <c r="FE240" s="146"/>
      <c r="FF240" s="146"/>
      <c r="FG240" s="146"/>
      <c r="FH240" s="146"/>
      <c r="FI240" s="146"/>
      <c r="FJ240" s="146"/>
      <c r="FK240" s="146"/>
      <c r="FL240" s="146"/>
      <c r="FM240" s="146"/>
      <c r="FN240" s="146"/>
      <c r="FO240" s="146"/>
    </row>
    <row r="241" spans="1:171" s="31" customFormat="1" x14ac:dyDescent="0.15">
      <c r="A241" s="55"/>
      <c r="FA241" s="178"/>
      <c r="FB241" s="178"/>
      <c r="FC241" s="146"/>
      <c r="FD241" s="146"/>
      <c r="FE241" s="146"/>
      <c r="FF241" s="146"/>
      <c r="FG241" s="146"/>
      <c r="FH241" s="146"/>
      <c r="FI241" s="146"/>
      <c r="FJ241" s="146"/>
      <c r="FK241" s="146"/>
      <c r="FL241" s="146"/>
      <c r="FM241" s="146"/>
      <c r="FN241" s="146"/>
      <c r="FO241" s="146"/>
    </row>
    <row r="242" spans="1:171" s="31" customFormat="1" x14ac:dyDescent="0.15">
      <c r="A242" s="55"/>
      <c r="FA242" s="178"/>
      <c r="FB242" s="178"/>
      <c r="FC242" s="146"/>
      <c r="FD242" s="146"/>
      <c r="FE242" s="146"/>
      <c r="FF242" s="146"/>
      <c r="FG242" s="146"/>
      <c r="FH242" s="146"/>
      <c r="FI242" s="146"/>
      <c r="FJ242" s="146"/>
      <c r="FK242" s="146"/>
      <c r="FL242" s="146"/>
      <c r="FM242" s="146"/>
      <c r="FN242" s="146"/>
      <c r="FO242" s="146"/>
    </row>
    <row r="243" spans="1:171" s="31" customFormat="1" x14ac:dyDescent="0.15">
      <c r="A243" s="55"/>
      <c r="FA243" s="178"/>
      <c r="FB243" s="178"/>
      <c r="FC243" s="146"/>
      <c r="FD243" s="146"/>
      <c r="FE243" s="146"/>
      <c r="FF243" s="146"/>
      <c r="FG243" s="146"/>
      <c r="FH243" s="146"/>
      <c r="FI243" s="146"/>
      <c r="FJ243" s="146"/>
      <c r="FK243" s="146"/>
      <c r="FL243" s="146"/>
      <c r="FM243" s="146"/>
      <c r="FN243" s="146"/>
      <c r="FO243" s="146"/>
    </row>
    <row r="244" spans="1:171" s="31" customFormat="1" x14ac:dyDescent="0.15">
      <c r="A244" s="55"/>
      <c r="FA244" s="178"/>
      <c r="FB244" s="178"/>
      <c r="FC244" s="146"/>
      <c r="FD244" s="146"/>
      <c r="FE244" s="146"/>
      <c r="FF244" s="146"/>
      <c r="FG244" s="146"/>
      <c r="FH244" s="146"/>
      <c r="FI244" s="146"/>
      <c r="FJ244" s="146"/>
      <c r="FK244" s="146"/>
      <c r="FL244" s="146"/>
      <c r="FM244" s="146"/>
      <c r="FN244" s="146"/>
      <c r="FO244" s="146"/>
    </row>
    <row r="245" spans="1:171" s="31" customFormat="1" x14ac:dyDescent="0.15">
      <c r="A245" s="55"/>
      <c r="FA245" s="178"/>
      <c r="FB245" s="178"/>
      <c r="FC245" s="146"/>
      <c r="FD245" s="146"/>
      <c r="FE245" s="146"/>
      <c r="FF245" s="146"/>
      <c r="FG245" s="146"/>
      <c r="FH245" s="146"/>
      <c r="FI245" s="146"/>
      <c r="FJ245" s="146"/>
      <c r="FK245" s="146"/>
      <c r="FL245" s="146"/>
      <c r="FM245" s="146"/>
      <c r="FN245" s="146"/>
      <c r="FO245" s="146"/>
    </row>
    <row r="246" spans="1:171" s="31" customFormat="1" x14ac:dyDescent="0.15">
      <c r="A246" s="55"/>
      <c r="FA246" s="178"/>
      <c r="FB246" s="178"/>
      <c r="FC246" s="146"/>
      <c r="FD246" s="146"/>
      <c r="FE246" s="146"/>
      <c r="FF246" s="146"/>
      <c r="FG246" s="146"/>
      <c r="FH246" s="146"/>
      <c r="FI246" s="146"/>
      <c r="FJ246" s="146"/>
      <c r="FK246" s="146"/>
      <c r="FL246" s="146"/>
      <c r="FM246" s="146"/>
      <c r="FN246" s="146"/>
      <c r="FO246" s="146"/>
    </row>
    <row r="247" spans="1:171" s="31" customFormat="1" x14ac:dyDescent="0.15">
      <c r="A247" s="55"/>
      <c r="FA247" s="178"/>
      <c r="FB247" s="178"/>
      <c r="FC247" s="146"/>
      <c r="FD247" s="146"/>
      <c r="FE247" s="146"/>
      <c r="FF247" s="146"/>
      <c r="FG247" s="146"/>
      <c r="FH247" s="146"/>
      <c r="FI247" s="146"/>
      <c r="FJ247" s="146"/>
      <c r="FK247" s="146"/>
      <c r="FL247" s="146"/>
      <c r="FM247" s="146"/>
      <c r="FN247" s="146"/>
      <c r="FO247" s="146"/>
    </row>
    <row r="248" spans="1:171" s="31" customFormat="1" x14ac:dyDescent="0.15">
      <c r="A248" s="55"/>
      <c r="FA248" s="178"/>
      <c r="FB248" s="178"/>
      <c r="FC248" s="146"/>
      <c r="FD248" s="146"/>
      <c r="FE248" s="146"/>
      <c r="FF248" s="146"/>
      <c r="FG248" s="146"/>
      <c r="FH248" s="146"/>
      <c r="FI248" s="146"/>
      <c r="FJ248" s="146"/>
      <c r="FK248" s="146"/>
      <c r="FL248" s="146"/>
      <c r="FM248" s="146"/>
      <c r="FN248" s="146"/>
      <c r="FO248" s="146"/>
    </row>
    <row r="249" spans="1:171" s="31" customFormat="1" x14ac:dyDescent="0.15">
      <c r="A249" s="55"/>
      <c r="FA249" s="178"/>
      <c r="FB249" s="178"/>
      <c r="FC249" s="146"/>
      <c r="FD249" s="146"/>
      <c r="FE249" s="146"/>
      <c r="FF249" s="146"/>
      <c r="FG249" s="146"/>
      <c r="FH249" s="146"/>
      <c r="FI249" s="146"/>
      <c r="FJ249" s="146"/>
      <c r="FK249" s="146"/>
      <c r="FL249" s="146"/>
      <c r="FM249" s="146"/>
      <c r="FN249" s="146"/>
      <c r="FO249" s="146"/>
    </row>
    <row r="250" spans="1:171" s="31" customFormat="1" x14ac:dyDescent="0.15">
      <c r="A250" s="55"/>
      <c r="FA250" s="178"/>
      <c r="FB250" s="178"/>
      <c r="FC250" s="146"/>
      <c r="FD250" s="146"/>
      <c r="FE250" s="146"/>
      <c r="FF250" s="146"/>
      <c r="FG250" s="146"/>
      <c r="FH250" s="146"/>
      <c r="FI250" s="146"/>
      <c r="FJ250" s="146"/>
      <c r="FK250" s="146"/>
      <c r="FL250" s="146"/>
      <c r="FM250" s="146"/>
      <c r="FN250" s="146"/>
      <c r="FO250" s="146"/>
    </row>
    <row r="251" spans="1:171" s="31" customFormat="1" x14ac:dyDescent="0.15">
      <c r="A251" s="55"/>
      <c r="FA251" s="178"/>
      <c r="FB251" s="178"/>
      <c r="FC251" s="146"/>
      <c r="FD251" s="146"/>
      <c r="FE251" s="146"/>
      <c r="FF251" s="146"/>
      <c r="FG251" s="146"/>
      <c r="FH251" s="146"/>
      <c r="FI251" s="146"/>
      <c r="FJ251" s="146"/>
      <c r="FK251" s="146"/>
      <c r="FL251" s="146"/>
      <c r="FM251" s="146"/>
      <c r="FN251" s="146"/>
      <c r="FO251" s="146"/>
    </row>
    <row r="252" spans="1:171" s="31" customFormat="1" x14ac:dyDescent="0.15">
      <c r="A252" s="55"/>
      <c r="FA252" s="178"/>
      <c r="FB252" s="178"/>
      <c r="FC252" s="146"/>
      <c r="FD252" s="146"/>
      <c r="FE252" s="146"/>
      <c r="FF252" s="146"/>
      <c r="FG252" s="146"/>
      <c r="FH252" s="146"/>
      <c r="FI252" s="146"/>
      <c r="FJ252" s="146"/>
      <c r="FK252" s="146"/>
      <c r="FL252" s="146"/>
      <c r="FM252" s="146"/>
      <c r="FN252" s="146"/>
      <c r="FO252" s="146"/>
    </row>
    <row r="253" spans="1:171" s="31" customFormat="1" x14ac:dyDescent="0.15">
      <c r="A253" s="55"/>
      <c r="FA253" s="178"/>
      <c r="FB253" s="178"/>
      <c r="FC253" s="146"/>
      <c r="FD253" s="146"/>
      <c r="FE253" s="146"/>
      <c r="FF253" s="146"/>
      <c r="FG253" s="146"/>
      <c r="FH253" s="146"/>
      <c r="FI253" s="146"/>
      <c r="FJ253" s="146"/>
      <c r="FK253" s="146"/>
      <c r="FL253" s="146"/>
      <c r="FM253" s="146"/>
      <c r="FN253" s="146"/>
      <c r="FO253" s="146"/>
    </row>
    <row r="254" spans="1:171" s="31" customFormat="1" x14ac:dyDescent="0.15">
      <c r="A254" s="55"/>
      <c r="FA254" s="178"/>
      <c r="FB254" s="178"/>
      <c r="FC254" s="146"/>
      <c r="FD254" s="146"/>
      <c r="FE254" s="146"/>
      <c r="FF254" s="146"/>
      <c r="FG254" s="146"/>
      <c r="FH254" s="146"/>
      <c r="FI254" s="146"/>
      <c r="FJ254" s="146"/>
      <c r="FK254" s="146"/>
      <c r="FL254" s="146"/>
      <c r="FM254" s="146"/>
      <c r="FN254" s="146"/>
      <c r="FO254" s="146"/>
    </row>
    <row r="255" spans="1:171" s="31" customFormat="1" x14ac:dyDescent="0.15">
      <c r="A255" s="55"/>
      <c r="FA255" s="178"/>
      <c r="FB255" s="178"/>
      <c r="FC255" s="146"/>
      <c r="FD255" s="146"/>
      <c r="FE255" s="146"/>
      <c r="FF255" s="146"/>
      <c r="FG255" s="146"/>
      <c r="FH255" s="146"/>
      <c r="FI255" s="146"/>
      <c r="FJ255" s="146"/>
      <c r="FK255" s="146"/>
      <c r="FL255" s="146"/>
      <c r="FM255" s="146"/>
      <c r="FN255" s="146"/>
      <c r="FO255" s="146"/>
    </row>
    <row r="256" spans="1:171" s="31" customFormat="1" x14ac:dyDescent="0.15">
      <c r="A256" s="55"/>
      <c r="FA256" s="178"/>
      <c r="FB256" s="178"/>
      <c r="FC256" s="146"/>
      <c r="FD256" s="146"/>
      <c r="FE256" s="146"/>
      <c r="FF256" s="146"/>
      <c r="FG256" s="146"/>
      <c r="FH256" s="146"/>
      <c r="FI256" s="146"/>
      <c r="FJ256" s="146"/>
      <c r="FK256" s="146"/>
      <c r="FL256" s="146"/>
      <c r="FM256" s="146"/>
      <c r="FN256" s="146"/>
      <c r="FO256" s="146"/>
    </row>
    <row r="257" spans="1:171" s="31" customFormat="1" x14ac:dyDescent="0.15">
      <c r="A257" s="55"/>
      <c r="FA257" s="178"/>
      <c r="FB257" s="178"/>
      <c r="FC257" s="146"/>
      <c r="FD257" s="146"/>
      <c r="FE257" s="146"/>
      <c r="FF257" s="146"/>
      <c r="FG257" s="146"/>
      <c r="FH257" s="146"/>
      <c r="FI257" s="146"/>
      <c r="FJ257" s="146"/>
      <c r="FK257" s="146"/>
      <c r="FL257" s="146"/>
      <c r="FM257" s="146"/>
      <c r="FN257" s="146"/>
      <c r="FO257" s="146"/>
    </row>
    <row r="258" spans="1:171" s="31" customFormat="1" x14ac:dyDescent="0.15">
      <c r="A258" s="55"/>
      <c r="FA258" s="178"/>
      <c r="FB258" s="178"/>
      <c r="FC258" s="146"/>
      <c r="FD258" s="146"/>
      <c r="FE258" s="146"/>
      <c r="FF258" s="146"/>
      <c r="FG258" s="146"/>
      <c r="FH258" s="146"/>
      <c r="FI258" s="146"/>
      <c r="FJ258" s="146"/>
      <c r="FK258" s="146"/>
      <c r="FL258" s="146"/>
      <c r="FM258" s="146"/>
      <c r="FN258" s="146"/>
      <c r="FO258" s="146"/>
    </row>
    <row r="259" spans="1:171" s="31" customFormat="1" x14ac:dyDescent="0.15">
      <c r="A259" s="55"/>
      <c r="FA259" s="178"/>
      <c r="FB259" s="178"/>
      <c r="FC259" s="146"/>
      <c r="FD259" s="146"/>
      <c r="FE259" s="146"/>
      <c r="FF259" s="146"/>
      <c r="FG259" s="146"/>
      <c r="FH259" s="146"/>
      <c r="FI259" s="146"/>
      <c r="FJ259" s="146"/>
      <c r="FK259" s="146"/>
      <c r="FL259" s="146"/>
      <c r="FM259" s="146"/>
      <c r="FN259" s="146"/>
      <c r="FO259" s="146"/>
    </row>
    <row r="260" spans="1:171" s="31" customFormat="1" x14ac:dyDescent="0.15">
      <c r="A260" s="55"/>
      <c r="FA260" s="178"/>
      <c r="FB260" s="178"/>
      <c r="FC260" s="146"/>
      <c r="FD260" s="146"/>
      <c r="FE260" s="146"/>
      <c r="FF260" s="146"/>
      <c r="FG260" s="146"/>
      <c r="FH260" s="146"/>
      <c r="FI260" s="146"/>
      <c r="FJ260" s="146"/>
      <c r="FK260" s="146"/>
      <c r="FL260" s="146"/>
      <c r="FM260" s="146"/>
      <c r="FN260" s="146"/>
      <c r="FO260" s="146"/>
    </row>
    <row r="261" spans="1:171" s="31" customFormat="1" x14ac:dyDescent="0.15">
      <c r="A261" s="55"/>
      <c r="FA261" s="178"/>
      <c r="FB261" s="178"/>
      <c r="FC261" s="146"/>
      <c r="FD261" s="146"/>
      <c r="FE261" s="146"/>
      <c r="FF261" s="146"/>
      <c r="FG261" s="146"/>
      <c r="FH261" s="146"/>
      <c r="FI261" s="146"/>
      <c r="FJ261" s="146"/>
      <c r="FK261" s="146"/>
      <c r="FL261" s="146"/>
      <c r="FM261" s="146"/>
      <c r="FN261" s="146"/>
      <c r="FO261" s="146"/>
    </row>
    <row r="262" spans="1:171" s="31" customFormat="1" x14ac:dyDescent="0.15">
      <c r="A262" s="55"/>
      <c r="FA262" s="178"/>
      <c r="FB262" s="178"/>
      <c r="FC262" s="146"/>
      <c r="FD262" s="146"/>
      <c r="FE262" s="146"/>
      <c r="FF262" s="146"/>
      <c r="FG262" s="146"/>
      <c r="FH262" s="146"/>
      <c r="FI262" s="146"/>
      <c r="FJ262" s="146"/>
      <c r="FK262" s="146"/>
      <c r="FL262" s="146"/>
      <c r="FM262" s="146"/>
      <c r="FN262" s="146"/>
      <c r="FO262" s="146"/>
    </row>
    <row r="263" spans="1:171" s="31" customFormat="1" x14ac:dyDescent="0.15">
      <c r="A263" s="55"/>
      <c r="FA263" s="178"/>
      <c r="FB263" s="178"/>
      <c r="FC263" s="146"/>
      <c r="FD263" s="146"/>
      <c r="FE263" s="146"/>
      <c r="FF263" s="146"/>
      <c r="FG263" s="146"/>
      <c r="FH263" s="146"/>
      <c r="FI263" s="146"/>
      <c r="FJ263" s="146"/>
      <c r="FK263" s="146"/>
      <c r="FL263" s="146"/>
      <c r="FM263" s="146"/>
      <c r="FN263" s="146"/>
      <c r="FO263" s="146"/>
    </row>
    <row r="264" spans="1:171" s="31" customFormat="1" x14ac:dyDescent="0.15">
      <c r="A264" s="55"/>
      <c r="FA264" s="178"/>
      <c r="FB264" s="178"/>
      <c r="FC264" s="146"/>
      <c r="FD264" s="146"/>
      <c r="FE264" s="146"/>
      <c r="FF264" s="146"/>
      <c r="FG264" s="146"/>
      <c r="FH264" s="146"/>
      <c r="FI264" s="146"/>
      <c r="FJ264" s="146"/>
      <c r="FK264" s="146"/>
      <c r="FL264" s="146"/>
      <c r="FM264" s="146"/>
      <c r="FN264" s="146"/>
      <c r="FO264" s="146"/>
    </row>
    <row r="265" spans="1:171" s="31" customFormat="1" x14ac:dyDescent="0.15">
      <c r="A265" s="55"/>
      <c r="FA265" s="178"/>
      <c r="FB265" s="178"/>
      <c r="FC265" s="146"/>
      <c r="FD265" s="146"/>
      <c r="FE265" s="146"/>
      <c r="FF265" s="146"/>
      <c r="FG265" s="146"/>
      <c r="FH265" s="146"/>
      <c r="FI265" s="146"/>
      <c r="FJ265" s="146"/>
      <c r="FK265" s="146"/>
      <c r="FL265" s="146"/>
      <c r="FM265" s="146"/>
      <c r="FN265" s="146"/>
      <c r="FO265" s="146"/>
    </row>
    <row r="266" spans="1:171" s="31" customFormat="1" x14ac:dyDescent="0.15">
      <c r="A266" s="55"/>
      <c r="FA266" s="178"/>
      <c r="FB266" s="178"/>
      <c r="FC266" s="146"/>
      <c r="FD266" s="146"/>
      <c r="FE266" s="146"/>
      <c r="FF266" s="146"/>
      <c r="FG266" s="146"/>
      <c r="FH266" s="146"/>
      <c r="FI266" s="146"/>
      <c r="FJ266" s="146"/>
      <c r="FK266" s="146"/>
      <c r="FL266" s="146"/>
      <c r="FM266" s="146"/>
      <c r="FN266" s="146"/>
      <c r="FO266" s="146"/>
    </row>
    <row r="267" spans="1:171" s="31" customFormat="1" x14ac:dyDescent="0.15">
      <c r="A267" s="55"/>
      <c r="FA267" s="178"/>
      <c r="FB267" s="178"/>
      <c r="FC267" s="146"/>
      <c r="FD267" s="146"/>
      <c r="FE267" s="146"/>
      <c r="FF267" s="146"/>
      <c r="FG267" s="146"/>
      <c r="FH267" s="146"/>
      <c r="FI267" s="146"/>
      <c r="FJ267" s="146"/>
      <c r="FK267" s="146"/>
      <c r="FL267" s="146"/>
      <c r="FM267" s="146"/>
      <c r="FN267" s="146"/>
      <c r="FO267" s="146"/>
    </row>
    <row r="268" spans="1:171" s="31" customFormat="1" x14ac:dyDescent="0.15">
      <c r="A268" s="55"/>
      <c r="FA268" s="178"/>
      <c r="FB268" s="178"/>
      <c r="FC268" s="146"/>
      <c r="FD268" s="146"/>
      <c r="FE268" s="146"/>
      <c r="FF268" s="146"/>
      <c r="FG268" s="146"/>
      <c r="FH268" s="146"/>
      <c r="FI268" s="146"/>
      <c r="FJ268" s="146"/>
      <c r="FK268" s="146"/>
      <c r="FL268" s="146"/>
      <c r="FM268" s="146"/>
      <c r="FN268" s="146"/>
      <c r="FO268" s="146"/>
    </row>
    <row r="269" spans="1:171" s="31" customFormat="1" x14ac:dyDescent="0.15">
      <c r="A269" s="55"/>
      <c r="FA269" s="178"/>
      <c r="FB269" s="178"/>
      <c r="FC269" s="146"/>
      <c r="FD269" s="146"/>
      <c r="FE269" s="146"/>
      <c r="FF269" s="146"/>
      <c r="FG269" s="146"/>
      <c r="FH269" s="146"/>
      <c r="FI269" s="146"/>
      <c r="FJ269" s="146"/>
      <c r="FK269" s="146"/>
      <c r="FL269" s="146"/>
      <c r="FM269" s="146"/>
      <c r="FN269" s="146"/>
      <c r="FO269" s="146"/>
    </row>
    <row r="270" spans="1:171" s="31" customFormat="1" x14ac:dyDescent="0.15">
      <c r="A270" s="55"/>
      <c r="FA270" s="178"/>
      <c r="FB270" s="178"/>
      <c r="FC270" s="146"/>
      <c r="FD270" s="146"/>
      <c r="FE270" s="146"/>
      <c r="FF270" s="146"/>
      <c r="FG270" s="146"/>
      <c r="FH270" s="146"/>
      <c r="FI270" s="146"/>
      <c r="FJ270" s="146"/>
      <c r="FK270" s="146"/>
      <c r="FL270" s="146"/>
      <c r="FM270" s="146"/>
      <c r="FN270" s="146"/>
      <c r="FO270" s="146"/>
    </row>
    <row r="271" spans="1:171" s="31" customFormat="1" x14ac:dyDescent="0.15">
      <c r="A271" s="55"/>
      <c r="FA271" s="178"/>
      <c r="FB271" s="178"/>
      <c r="FC271" s="146"/>
      <c r="FD271" s="146"/>
      <c r="FE271" s="146"/>
      <c r="FF271" s="146"/>
      <c r="FG271" s="146"/>
      <c r="FH271" s="146"/>
      <c r="FI271" s="146"/>
      <c r="FJ271" s="146"/>
      <c r="FK271" s="146"/>
      <c r="FL271" s="146"/>
      <c r="FM271" s="146"/>
      <c r="FN271" s="146"/>
      <c r="FO271" s="146"/>
    </row>
    <row r="272" spans="1:171" s="31" customFormat="1" x14ac:dyDescent="0.15">
      <c r="A272" s="55"/>
      <c r="FA272" s="178"/>
      <c r="FB272" s="178"/>
      <c r="FC272" s="146"/>
      <c r="FD272" s="146"/>
      <c r="FE272" s="146"/>
      <c r="FF272" s="146"/>
      <c r="FG272" s="146"/>
      <c r="FH272" s="146"/>
      <c r="FI272" s="146"/>
      <c r="FJ272" s="146"/>
      <c r="FK272" s="146"/>
      <c r="FL272" s="146"/>
      <c r="FM272" s="146"/>
      <c r="FN272" s="146"/>
      <c r="FO272" s="146"/>
    </row>
    <row r="273" spans="1:171" s="31" customFormat="1" x14ac:dyDescent="0.15">
      <c r="A273" s="55"/>
      <c r="FA273" s="178"/>
      <c r="FB273" s="178"/>
      <c r="FC273" s="146"/>
      <c r="FD273" s="146"/>
      <c r="FE273" s="146"/>
      <c r="FF273" s="146"/>
      <c r="FG273" s="146"/>
      <c r="FH273" s="146"/>
      <c r="FI273" s="146"/>
      <c r="FJ273" s="146"/>
      <c r="FK273" s="146"/>
      <c r="FL273" s="146"/>
      <c r="FM273" s="146"/>
      <c r="FN273" s="146"/>
      <c r="FO273" s="146"/>
    </row>
    <row r="274" spans="1:171" s="31" customFormat="1" x14ac:dyDescent="0.15">
      <c r="A274" s="55"/>
      <c r="FA274" s="178"/>
      <c r="FB274" s="178"/>
      <c r="FC274" s="146"/>
      <c r="FD274" s="146"/>
      <c r="FE274" s="146"/>
      <c r="FF274" s="146"/>
      <c r="FG274" s="146"/>
      <c r="FH274" s="146"/>
      <c r="FI274" s="146"/>
      <c r="FJ274" s="146"/>
      <c r="FK274" s="146"/>
      <c r="FL274" s="146"/>
      <c r="FM274" s="146"/>
      <c r="FN274" s="146"/>
      <c r="FO274" s="146"/>
    </row>
    <row r="275" spans="1:171" s="31" customFormat="1" x14ac:dyDescent="0.15">
      <c r="A275" s="55"/>
      <c r="FA275" s="178"/>
      <c r="FB275" s="178"/>
      <c r="FC275" s="146"/>
      <c r="FD275" s="146"/>
      <c r="FE275" s="146"/>
      <c r="FF275" s="146"/>
      <c r="FG275" s="146"/>
      <c r="FH275" s="146"/>
      <c r="FI275" s="146"/>
      <c r="FJ275" s="146"/>
      <c r="FK275" s="146"/>
      <c r="FL275" s="146"/>
      <c r="FM275" s="146"/>
      <c r="FN275" s="146"/>
      <c r="FO275" s="146"/>
    </row>
    <row r="276" spans="1:171" s="31" customFormat="1" x14ac:dyDescent="0.15">
      <c r="A276" s="55"/>
      <c r="FA276" s="178"/>
      <c r="FB276" s="178"/>
      <c r="FC276" s="146"/>
      <c r="FD276" s="146"/>
      <c r="FE276" s="146"/>
      <c r="FF276" s="146"/>
      <c r="FG276" s="146"/>
      <c r="FH276" s="146"/>
      <c r="FI276" s="146"/>
      <c r="FJ276" s="146"/>
      <c r="FK276" s="146"/>
      <c r="FL276" s="146"/>
      <c r="FM276" s="146"/>
      <c r="FN276" s="146"/>
      <c r="FO276" s="146"/>
    </row>
    <row r="277" spans="1:171" s="31" customFormat="1" x14ac:dyDescent="0.15">
      <c r="A277" s="55"/>
      <c r="FA277" s="178"/>
      <c r="FB277" s="178"/>
      <c r="FC277" s="146"/>
      <c r="FD277" s="146"/>
      <c r="FE277" s="146"/>
      <c r="FF277" s="146"/>
      <c r="FG277" s="146"/>
      <c r="FH277" s="146"/>
      <c r="FI277" s="146"/>
      <c r="FJ277" s="146"/>
      <c r="FK277" s="146"/>
      <c r="FL277" s="146"/>
      <c r="FM277" s="146"/>
      <c r="FN277" s="146"/>
      <c r="FO277" s="146"/>
    </row>
    <row r="278" spans="1:171" s="31" customFormat="1" x14ac:dyDescent="0.15">
      <c r="A278" s="55"/>
      <c r="FA278" s="178"/>
      <c r="FB278" s="178"/>
      <c r="FC278" s="146"/>
      <c r="FD278" s="146"/>
      <c r="FE278" s="146"/>
      <c r="FF278" s="146"/>
      <c r="FG278" s="146"/>
      <c r="FH278" s="146"/>
      <c r="FI278" s="146"/>
      <c r="FJ278" s="146"/>
      <c r="FK278" s="146"/>
      <c r="FL278" s="146"/>
      <c r="FM278" s="146"/>
      <c r="FN278" s="146"/>
      <c r="FO278" s="146"/>
    </row>
    <row r="279" spans="1:171" s="31" customFormat="1" x14ac:dyDescent="0.15">
      <c r="A279" s="55"/>
      <c r="FA279" s="178"/>
      <c r="FB279" s="178"/>
      <c r="FC279" s="146"/>
      <c r="FD279" s="146"/>
      <c r="FE279" s="146"/>
      <c r="FF279" s="146"/>
      <c r="FG279" s="146"/>
      <c r="FH279" s="146"/>
      <c r="FI279" s="146"/>
      <c r="FJ279" s="146"/>
      <c r="FK279" s="146"/>
      <c r="FL279" s="146"/>
      <c r="FM279" s="146"/>
      <c r="FN279" s="146"/>
      <c r="FO279" s="146"/>
    </row>
    <row r="280" spans="1:171" s="31" customFormat="1" x14ac:dyDescent="0.15">
      <c r="A280" s="55"/>
      <c r="FA280" s="178"/>
      <c r="FB280" s="178"/>
      <c r="FC280" s="146"/>
      <c r="FD280" s="146"/>
      <c r="FE280" s="146"/>
      <c r="FF280" s="146"/>
      <c r="FG280" s="146"/>
      <c r="FH280" s="146"/>
      <c r="FI280" s="146"/>
      <c r="FJ280" s="146"/>
      <c r="FK280" s="146"/>
      <c r="FL280" s="146"/>
      <c r="FM280" s="146"/>
      <c r="FN280" s="146"/>
      <c r="FO280" s="146"/>
    </row>
    <row r="281" spans="1:171" s="31" customFormat="1" x14ac:dyDescent="0.15">
      <c r="A281" s="55"/>
      <c r="FA281" s="178"/>
      <c r="FB281" s="178"/>
      <c r="FC281" s="146"/>
      <c r="FD281" s="146"/>
      <c r="FE281" s="146"/>
      <c r="FF281" s="146"/>
      <c r="FG281" s="146"/>
      <c r="FH281" s="146"/>
      <c r="FI281" s="146"/>
      <c r="FJ281" s="146"/>
      <c r="FK281" s="146"/>
      <c r="FL281" s="146"/>
      <c r="FM281" s="146"/>
      <c r="FN281" s="146"/>
      <c r="FO281" s="146"/>
    </row>
    <row r="282" spans="1:171" s="31" customFormat="1" x14ac:dyDescent="0.15">
      <c r="A282" s="55"/>
      <c r="FA282" s="178"/>
      <c r="FB282" s="178"/>
      <c r="FC282" s="146"/>
      <c r="FD282" s="146"/>
      <c r="FE282" s="146"/>
      <c r="FF282" s="146"/>
      <c r="FG282" s="146"/>
      <c r="FH282" s="146"/>
      <c r="FI282" s="146"/>
      <c r="FJ282" s="146"/>
      <c r="FK282" s="146"/>
      <c r="FL282" s="146"/>
      <c r="FM282" s="146"/>
      <c r="FN282" s="146"/>
      <c r="FO282" s="146"/>
    </row>
    <row r="283" spans="1:171" s="31" customFormat="1" x14ac:dyDescent="0.15">
      <c r="A283" s="55"/>
      <c r="FA283" s="178"/>
      <c r="FB283" s="178"/>
      <c r="FC283" s="146"/>
      <c r="FD283" s="146"/>
      <c r="FE283" s="146"/>
      <c r="FF283" s="146"/>
      <c r="FG283" s="146"/>
      <c r="FH283" s="146"/>
      <c r="FI283" s="146"/>
      <c r="FJ283" s="146"/>
      <c r="FK283" s="146"/>
      <c r="FL283" s="146"/>
      <c r="FM283" s="146"/>
      <c r="FN283" s="146"/>
      <c r="FO283" s="146"/>
    </row>
    <row r="284" spans="1:171" s="31" customFormat="1" x14ac:dyDescent="0.15">
      <c r="A284" s="55"/>
      <c r="FA284" s="178"/>
      <c r="FB284" s="178"/>
      <c r="FC284" s="146"/>
      <c r="FD284" s="146"/>
      <c r="FE284" s="146"/>
      <c r="FF284" s="146"/>
      <c r="FG284" s="146"/>
      <c r="FH284" s="146"/>
      <c r="FI284" s="146"/>
      <c r="FJ284" s="146"/>
      <c r="FK284" s="146"/>
      <c r="FL284" s="146"/>
      <c r="FM284" s="146"/>
      <c r="FN284" s="146"/>
      <c r="FO284" s="146"/>
    </row>
    <row r="285" spans="1:171" s="31" customFormat="1" x14ac:dyDescent="0.15">
      <c r="A285" s="55"/>
      <c r="FA285" s="178"/>
      <c r="FB285" s="178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</row>
    <row r="286" spans="1:171" s="31" customFormat="1" x14ac:dyDescent="0.15">
      <c r="A286" s="55"/>
      <c r="FA286" s="178"/>
      <c r="FB286" s="178"/>
      <c r="FC286" s="146"/>
      <c r="FD286" s="146"/>
      <c r="FE286" s="146"/>
      <c r="FF286" s="146"/>
      <c r="FG286" s="146"/>
      <c r="FH286" s="146"/>
      <c r="FI286" s="146"/>
      <c r="FJ286" s="146"/>
      <c r="FK286" s="146"/>
      <c r="FL286" s="146"/>
      <c r="FM286" s="146"/>
      <c r="FN286" s="146"/>
      <c r="FO286" s="146"/>
    </row>
    <row r="287" spans="1:171" s="31" customFormat="1" x14ac:dyDescent="0.15">
      <c r="A287" s="55"/>
      <c r="FA287" s="178"/>
      <c r="FB287" s="178"/>
      <c r="FC287" s="146"/>
      <c r="FD287" s="146"/>
      <c r="FE287" s="146"/>
      <c r="FF287" s="146"/>
      <c r="FG287" s="146"/>
      <c r="FH287" s="146"/>
      <c r="FI287" s="146"/>
      <c r="FJ287" s="146"/>
      <c r="FK287" s="146"/>
      <c r="FL287" s="146"/>
      <c r="FM287" s="146"/>
      <c r="FN287" s="146"/>
      <c r="FO287" s="146"/>
    </row>
    <row r="288" spans="1:171" s="31" customFormat="1" x14ac:dyDescent="0.15">
      <c r="A288" s="55"/>
      <c r="FA288" s="178"/>
      <c r="FB288" s="178"/>
      <c r="FC288" s="146"/>
      <c r="FD288" s="146"/>
      <c r="FE288" s="146"/>
      <c r="FF288" s="146"/>
      <c r="FG288" s="146"/>
      <c r="FH288" s="146"/>
      <c r="FI288" s="146"/>
      <c r="FJ288" s="146"/>
      <c r="FK288" s="146"/>
      <c r="FL288" s="146"/>
      <c r="FM288" s="146"/>
      <c r="FN288" s="146"/>
      <c r="FO288" s="146"/>
    </row>
    <row r="289" spans="1:171" s="31" customFormat="1" x14ac:dyDescent="0.15">
      <c r="A289" s="55"/>
      <c r="FA289" s="178"/>
      <c r="FB289" s="178"/>
      <c r="FC289" s="146"/>
      <c r="FD289" s="146"/>
      <c r="FE289" s="146"/>
      <c r="FF289" s="146"/>
      <c r="FG289" s="146"/>
      <c r="FH289" s="146"/>
      <c r="FI289" s="146"/>
      <c r="FJ289" s="146"/>
      <c r="FK289" s="146"/>
      <c r="FL289" s="146"/>
      <c r="FM289" s="146"/>
      <c r="FN289" s="146"/>
      <c r="FO289" s="146"/>
    </row>
    <row r="290" spans="1:171" s="31" customFormat="1" x14ac:dyDescent="0.15">
      <c r="A290" s="55"/>
      <c r="FA290" s="178"/>
      <c r="FB290" s="178"/>
      <c r="FC290" s="146"/>
      <c r="FD290" s="146"/>
      <c r="FE290" s="146"/>
      <c r="FF290" s="146"/>
      <c r="FG290" s="146"/>
      <c r="FH290" s="146"/>
      <c r="FI290" s="146"/>
      <c r="FJ290" s="146"/>
      <c r="FK290" s="146"/>
      <c r="FL290" s="146"/>
      <c r="FM290" s="146"/>
      <c r="FN290" s="146"/>
      <c r="FO290" s="146"/>
    </row>
    <row r="291" spans="1:171" s="31" customFormat="1" x14ac:dyDescent="0.15">
      <c r="A291" s="55"/>
      <c r="FA291" s="178"/>
      <c r="FB291" s="178"/>
      <c r="FC291" s="146"/>
      <c r="FD291" s="146"/>
      <c r="FE291" s="146"/>
      <c r="FF291" s="146"/>
      <c r="FG291" s="146"/>
      <c r="FH291" s="146"/>
      <c r="FI291" s="146"/>
      <c r="FJ291" s="146"/>
      <c r="FK291" s="146"/>
      <c r="FL291" s="146"/>
      <c r="FM291" s="146"/>
      <c r="FN291" s="146"/>
      <c r="FO291" s="146"/>
    </row>
    <row r="292" spans="1:171" s="31" customFormat="1" x14ac:dyDescent="0.15">
      <c r="A292" s="55"/>
      <c r="FA292" s="178"/>
      <c r="FB292" s="178"/>
      <c r="FC292" s="146"/>
      <c r="FD292" s="146"/>
      <c r="FE292" s="146"/>
      <c r="FF292" s="146"/>
      <c r="FG292" s="146"/>
      <c r="FH292" s="146"/>
      <c r="FI292" s="146"/>
      <c r="FJ292" s="146"/>
      <c r="FK292" s="146"/>
      <c r="FL292" s="146"/>
      <c r="FM292" s="146"/>
      <c r="FN292" s="146"/>
      <c r="FO292" s="146"/>
    </row>
    <row r="293" spans="1:171" s="31" customFormat="1" x14ac:dyDescent="0.15">
      <c r="A293" s="55"/>
      <c r="FA293" s="178"/>
      <c r="FB293" s="178"/>
      <c r="FC293" s="146"/>
      <c r="FD293" s="146"/>
      <c r="FE293" s="146"/>
      <c r="FF293" s="146"/>
      <c r="FG293" s="146"/>
      <c r="FH293" s="146"/>
      <c r="FI293" s="146"/>
      <c r="FJ293" s="146"/>
      <c r="FK293" s="146"/>
      <c r="FL293" s="146"/>
      <c r="FM293" s="146"/>
      <c r="FN293" s="146"/>
      <c r="FO293" s="146"/>
    </row>
    <row r="294" spans="1:171" s="31" customFormat="1" x14ac:dyDescent="0.15">
      <c r="A294" s="55"/>
      <c r="FA294" s="178"/>
      <c r="FB294" s="178"/>
      <c r="FC294" s="146"/>
      <c r="FD294" s="146"/>
      <c r="FE294" s="146"/>
      <c r="FF294" s="146"/>
      <c r="FG294" s="146"/>
      <c r="FH294" s="146"/>
      <c r="FI294" s="146"/>
      <c r="FJ294" s="146"/>
      <c r="FK294" s="146"/>
      <c r="FL294" s="146"/>
      <c r="FM294" s="146"/>
      <c r="FN294" s="146"/>
      <c r="FO294" s="146"/>
    </row>
    <row r="295" spans="1:171" s="31" customFormat="1" x14ac:dyDescent="0.15">
      <c r="A295" s="55"/>
      <c r="FA295" s="178"/>
      <c r="FB295" s="178"/>
      <c r="FC295" s="146"/>
      <c r="FD295" s="146"/>
      <c r="FE295" s="146"/>
      <c r="FF295" s="146"/>
      <c r="FG295" s="146"/>
      <c r="FH295" s="146"/>
      <c r="FI295" s="146"/>
      <c r="FJ295" s="146"/>
      <c r="FK295" s="146"/>
      <c r="FL295" s="146"/>
      <c r="FM295" s="146"/>
      <c r="FN295" s="146"/>
      <c r="FO295" s="146"/>
    </row>
    <row r="296" spans="1:171" s="31" customFormat="1" x14ac:dyDescent="0.15">
      <c r="A296" s="55"/>
      <c r="FA296" s="178"/>
      <c r="FB296" s="178"/>
      <c r="FC296" s="146"/>
      <c r="FD296" s="146"/>
      <c r="FE296" s="146"/>
      <c r="FF296" s="146"/>
      <c r="FG296" s="146"/>
      <c r="FH296" s="146"/>
      <c r="FI296" s="146"/>
      <c r="FJ296" s="146"/>
      <c r="FK296" s="146"/>
      <c r="FL296" s="146"/>
      <c r="FM296" s="146"/>
      <c r="FN296" s="146"/>
      <c r="FO296" s="146"/>
    </row>
    <row r="297" spans="1:171" s="31" customFormat="1" x14ac:dyDescent="0.15">
      <c r="A297" s="55"/>
      <c r="FA297" s="178"/>
      <c r="FB297" s="178"/>
      <c r="FC297" s="146"/>
      <c r="FD297" s="146"/>
      <c r="FE297" s="146"/>
      <c r="FF297" s="146"/>
      <c r="FG297" s="146"/>
      <c r="FH297" s="146"/>
      <c r="FI297" s="146"/>
      <c r="FJ297" s="146"/>
      <c r="FK297" s="146"/>
      <c r="FL297" s="146"/>
      <c r="FM297" s="146"/>
      <c r="FN297" s="146"/>
      <c r="FO297" s="146"/>
    </row>
    <row r="298" spans="1:171" s="31" customFormat="1" x14ac:dyDescent="0.15">
      <c r="A298" s="55"/>
      <c r="FA298" s="178"/>
      <c r="FB298" s="178"/>
      <c r="FC298" s="146"/>
      <c r="FD298" s="146"/>
      <c r="FE298" s="146"/>
      <c r="FF298" s="146"/>
      <c r="FG298" s="146"/>
      <c r="FH298" s="146"/>
      <c r="FI298" s="146"/>
      <c r="FJ298" s="146"/>
      <c r="FK298" s="146"/>
      <c r="FL298" s="146"/>
      <c r="FM298" s="146"/>
      <c r="FN298" s="146"/>
      <c r="FO298" s="146"/>
    </row>
    <row r="299" spans="1:171" s="31" customFormat="1" x14ac:dyDescent="0.15">
      <c r="A299" s="55"/>
      <c r="FA299" s="178"/>
      <c r="FB299" s="178"/>
      <c r="FC299" s="146"/>
      <c r="FD299" s="146"/>
      <c r="FE299" s="146"/>
      <c r="FF299" s="146"/>
      <c r="FG299" s="146"/>
      <c r="FH299" s="146"/>
      <c r="FI299" s="146"/>
      <c r="FJ299" s="146"/>
      <c r="FK299" s="146"/>
      <c r="FL299" s="146"/>
      <c r="FM299" s="146"/>
      <c r="FN299" s="146"/>
      <c r="FO299" s="146"/>
    </row>
    <row r="300" spans="1:171" s="31" customFormat="1" x14ac:dyDescent="0.15">
      <c r="A300" s="55"/>
      <c r="FA300" s="178"/>
      <c r="FB300" s="178"/>
      <c r="FC300" s="146"/>
      <c r="FD300" s="146"/>
      <c r="FE300" s="146"/>
      <c r="FF300" s="146"/>
      <c r="FG300" s="146"/>
      <c r="FH300" s="146"/>
      <c r="FI300" s="146"/>
      <c r="FJ300" s="146"/>
      <c r="FK300" s="146"/>
      <c r="FL300" s="146"/>
      <c r="FM300" s="146"/>
      <c r="FN300" s="146"/>
      <c r="FO300" s="146"/>
    </row>
    <row r="301" spans="1:171" s="31" customFormat="1" x14ac:dyDescent="0.15">
      <c r="A301" s="55"/>
      <c r="FA301" s="178"/>
      <c r="FB301" s="178"/>
      <c r="FC301" s="146"/>
      <c r="FD301" s="146"/>
      <c r="FE301" s="146"/>
      <c r="FF301" s="146"/>
      <c r="FG301" s="146"/>
      <c r="FH301" s="146"/>
      <c r="FI301" s="146"/>
      <c r="FJ301" s="146"/>
      <c r="FK301" s="146"/>
      <c r="FL301" s="146"/>
      <c r="FM301" s="146"/>
      <c r="FN301" s="146"/>
      <c r="FO301" s="146"/>
    </row>
    <row r="302" spans="1:171" s="31" customFormat="1" x14ac:dyDescent="0.15">
      <c r="A302" s="55"/>
      <c r="FA302" s="178"/>
      <c r="FB302" s="178"/>
      <c r="FC302" s="146"/>
      <c r="FD302" s="146"/>
      <c r="FE302" s="146"/>
      <c r="FF302" s="146"/>
      <c r="FG302" s="146"/>
      <c r="FH302" s="146"/>
      <c r="FI302" s="146"/>
      <c r="FJ302" s="146"/>
      <c r="FK302" s="146"/>
      <c r="FL302" s="146"/>
      <c r="FM302" s="146"/>
      <c r="FN302" s="146"/>
      <c r="FO302" s="146"/>
    </row>
    <row r="303" spans="1:171" s="31" customFormat="1" x14ac:dyDescent="0.15">
      <c r="A303" s="55"/>
      <c r="FA303" s="178"/>
      <c r="FB303" s="178"/>
      <c r="FC303" s="146"/>
      <c r="FD303" s="146"/>
      <c r="FE303" s="146"/>
      <c r="FF303" s="146"/>
      <c r="FG303" s="146"/>
      <c r="FH303" s="146"/>
      <c r="FI303" s="146"/>
      <c r="FJ303" s="146"/>
      <c r="FK303" s="146"/>
      <c r="FL303" s="146"/>
      <c r="FM303" s="146"/>
      <c r="FN303" s="146"/>
      <c r="FO303" s="146"/>
    </row>
    <row r="304" spans="1:171" s="31" customFormat="1" x14ac:dyDescent="0.15">
      <c r="A304" s="55"/>
      <c r="FA304" s="178"/>
      <c r="FB304" s="178"/>
      <c r="FC304" s="146"/>
      <c r="FD304" s="146"/>
      <c r="FE304" s="146"/>
      <c r="FF304" s="146"/>
      <c r="FG304" s="146"/>
      <c r="FH304" s="146"/>
      <c r="FI304" s="146"/>
      <c r="FJ304" s="146"/>
      <c r="FK304" s="146"/>
      <c r="FL304" s="146"/>
      <c r="FM304" s="146"/>
      <c r="FN304" s="146"/>
      <c r="FO304" s="146"/>
    </row>
    <row r="305" spans="1:171" s="31" customFormat="1" x14ac:dyDescent="0.15">
      <c r="A305" s="55"/>
      <c r="FA305" s="178"/>
      <c r="FB305" s="178"/>
      <c r="FC305" s="146"/>
      <c r="FD305" s="146"/>
      <c r="FE305" s="146"/>
      <c r="FF305" s="146"/>
      <c r="FG305" s="146"/>
      <c r="FH305" s="146"/>
      <c r="FI305" s="146"/>
      <c r="FJ305" s="146"/>
      <c r="FK305" s="146"/>
      <c r="FL305" s="146"/>
      <c r="FM305" s="146"/>
      <c r="FN305" s="146"/>
      <c r="FO305" s="146"/>
    </row>
    <row r="306" spans="1:171" s="31" customFormat="1" x14ac:dyDescent="0.15">
      <c r="A306" s="55"/>
      <c r="FA306" s="178"/>
      <c r="FB306" s="178"/>
      <c r="FC306" s="146"/>
      <c r="FD306" s="146"/>
      <c r="FE306" s="146"/>
      <c r="FF306" s="146"/>
      <c r="FG306" s="146"/>
      <c r="FH306" s="146"/>
      <c r="FI306" s="146"/>
      <c r="FJ306" s="146"/>
      <c r="FK306" s="146"/>
      <c r="FL306" s="146"/>
      <c r="FM306" s="146"/>
      <c r="FN306" s="146"/>
      <c r="FO306" s="146"/>
    </row>
    <row r="307" spans="1:171" s="31" customFormat="1" x14ac:dyDescent="0.15">
      <c r="A307" s="55"/>
      <c r="FA307" s="178"/>
      <c r="FB307" s="178"/>
      <c r="FC307" s="146"/>
      <c r="FD307" s="146"/>
      <c r="FE307" s="146"/>
      <c r="FF307" s="146"/>
      <c r="FG307" s="146"/>
      <c r="FH307" s="146"/>
      <c r="FI307" s="146"/>
      <c r="FJ307" s="146"/>
      <c r="FK307" s="146"/>
      <c r="FL307" s="146"/>
      <c r="FM307" s="146"/>
      <c r="FN307" s="146"/>
      <c r="FO307" s="146"/>
    </row>
    <row r="308" spans="1:171" s="31" customFormat="1" x14ac:dyDescent="0.15">
      <c r="A308" s="55"/>
      <c r="FA308" s="178"/>
      <c r="FB308" s="178"/>
      <c r="FC308" s="146"/>
      <c r="FD308" s="146"/>
      <c r="FE308" s="146"/>
      <c r="FF308" s="146"/>
      <c r="FG308" s="146"/>
      <c r="FH308" s="146"/>
      <c r="FI308" s="146"/>
      <c r="FJ308" s="146"/>
      <c r="FK308" s="146"/>
      <c r="FL308" s="146"/>
      <c r="FM308" s="146"/>
      <c r="FN308" s="146"/>
      <c r="FO308" s="146"/>
    </row>
    <row r="309" spans="1:171" s="31" customFormat="1" x14ac:dyDescent="0.15">
      <c r="A309" s="55"/>
      <c r="FA309" s="178"/>
      <c r="FB309" s="178"/>
      <c r="FC309" s="146"/>
      <c r="FD309" s="146"/>
      <c r="FE309" s="146"/>
      <c r="FF309" s="146"/>
      <c r="FG309" s="146"/>
      <c r="FH309" s="146"/>
      <c r="FI309" s="146"/>
      <c r="FJ309" s="146"/>
      <c r="FK309" s="146"/>
      <c r="FL309" s="146"/>
      <c r="FM309" s="146"/>
      <c r="FN309" s="146"/>
      <c r="FO309" s="146"/>
    </row>
    <row r="310" spans="1:171" s="31" customFormat="1" x14ac:dyDescent="0.15">
      <c r="A310" s="55"/>
      <c r="FA310" s="178"/>
      <c r="FB310" s="178"/>
      <c r="FC310" s="146"/>
      <c r="FD310" s="146"/>
      <c r="FE310" s="146"/>
      <c r="FF310" s="146"/>
      <c r="FG310" s="146"/>
      <c r="FH310" s="146"/>
      <c r="FI310" s="146"/>
      <c r="FJ310" s="146"/>
      <c r="FK310" s="146"/>
      <c r="FL310" s="146"/>
      <c r="FM310" s="146"/>
      <c r="FN310" s="146"/>
      <c r="FO310" s="146"/>
    </row>
    <row r="311" spans="1:171" s="31" customFormat="1" x14ac:dyDescent="0.15">
      <c r="A311" s="55"/>
      <c r="FA311" s="178"/>
      <c r="FB311" s="178"/>
      <c r="FC311" s="146"/>
      <c r="FD311" s="146"/>
      <c r="FE311" s="146"/>
      <c r="FF311" s="146"/>
      <c r="FG311" s="146"/>
      <c r="FH311" s="146"/>
      <c r="FI311" s="146"/>
      <c r="FJ311" s="146"/>
      <c r="FK311" s="146"/>
      <c r="FL311" s="146"/>
      <c r="FM311" s="146"/>
      <c r="FN311" s="146"/>
      <c r="FO311" s="146"/>
    </row>
    <row r="312" spans="1:171" s="31" customFormat="1" x14ac:dyDescent="0.15">
      <c r="A312" s="55"/>
      <c r="FA312" s="178"/>
      <c r="FB312" s="178"/>
      <c r="FC312" s="146"/>
      <c r="FD312" s="146"/>
      <c r="FE312" s="146"/>
      <c r="FF312" s="146"/>
      <c r="FG312" s="146"/>
      <c r="FH312" s="146"/>
      <c r="FI312" s="146"/>
      <c r="FJ312" s="146"/>
      <c r="FK312" s="146"/>
      <c r="FL312" s="146"/>
      <c r="FM312" s="146"/>
      <c r="FN312" s="146"/>
      <c r="FO312" s="146"/>
    </row>
    <row r="313" spans="1:171" s="31" customFormat="1" x14ac:dyDescent="0.15">
      <c r="A313" s="55"/>
      <c r="FA313" s="178"/>
      <c r="FB313" s="178"/>
      <c r="FC313" s="146"/>
      <c r="FD313" s="146"/>
      <c r="FE313" s="146"/>
      <c r="FF313" s="146"/>
      <c r="FG313" s="146"/>
      <c r="FH313" s="146"/>
      <c r="FI313" s="146"/>
      <c r="FJ313" s="146"/>
      <c r="FK313" s="146"/>
      <c r="FL313" s="146"/>
      <c r="FM313" s="146"/>
      <c r="FN313" s="146"/>
      <c r="FO313" s="146"/>
    </row>
    <row r="314" spans="1:171" s="31" customFormat="1" x14ac:dyDescent="0.15">
      <c r="A314" s="55"/>
      <c r="FA314" s="178"/>
      <c r="FB314" s="178"/>
      <c r="FC314" s="146"/>
      <c r="FD314" s="146"/>
      <c r="FE314" s="146"/>
      <c r="FF314" s="146"/>
      <c r="FG314" s="146"/>
      <c r="FH314" s="146"/>
      <c r="FI314" s="146"/>
      <c r="FJ314" s="146"/>
      <c r="FK314" s="146"/>
      <c r="FL314" s="146"/>
      <c r="FM314" s="146"/>
      <c r="FN314" s="146"/>
      <c r="FO314" s="146"/>
    </row>
    <row r="315" spans="1:171" s="31" customFormat="1" x14ac:dyDescent="0.15">
      <c r="A315" s="55"/>
      <c r="FA315" s="178"/>
      <c r="FB315" s="178"/>
      <c r="FC315" s="146"/>
      <c r="FD315" s="146"/>
      <c r="FE315" s="146"/>
      <c r="FF315" s="146"/>
      <c r="FG315" s="146"/>
      <c r="FH315" s="146"/>
      <c r="FI315" s="146"/>
      <c r="FJ315" s="146"/>
      <c r="FK315" s="146"/>
      <c r="FL315" s="146"/>
      <c r="FM315" s="146"/>
      <c r="FN315" s="146"/>
      <c r="FO315" s="146"/>
    </row>
    <row r="316" spans="1:171" s="31" customFormat="1" x14ac:dyDescent="0.15">
      <c r="A316" s="55"/>
      <c r="FA316" s="178"/>
      <c r="FB316" s="178"/>
      <c r="FC316" s="146"/>
      <c r="FD316" s="146"/>
      <c r="FE316" s="146"/>
      <c r="FF316" s="146"/>
      <c r="FG316" s="146"/>
      <c r="FH316" s="146"/>
      <c r="FI316" s="146"/>
      <c r="FJ316" s="146"/>
      <c r="FK316" s="146"/>
      <c r="FL316" s="146"/>
      <c r="FM316" s="146"/>
      <c r="FN316" s="146"/>
      <c r="FO316" s="146"/>
    </row>
    <row r="317" spans="1:171" s="31" customFormat="1" x14ac:dyDescent="0.15">
      <c r="A317" s="55"/>
      <c r="FA317" s="178"/>
      <c r="FB317" s="178"/>
      <c r="FC317" s="146"/>
      <c r="FD317" s="146"/>
      <c r="FE317" s="146"/>
      <c r="FF317" s="146"/>
      <c r="FG317" s="146"/>
      <c r="FH317" s="146"/>
      <c r="FI317" s="146"/>
      <c r="FJ317" s="146"/>
      <c r="FK317" s="146"/>
      <c r="FL317" s="146"/>
      <c r="FM317" s="146"/>
      <c r="FN317" s="146"/>
      <c r="FO317" s="146"/>
    </row>
    <row r="318" spans="1:171" s="31" customFormat="1" x14ac:dyDescent="0.15">
      <c r="A318" s="55"/>
      <c r="FA318" s="178"/>
      <c r="FB318" s="178"/>
      <c r="FC318" s="146"/>
      <c r="FD318" s="146"/>
      <c r="FE318" s="146"/>
      <c r="FF318" s="146"/>
      <c r="FG318" s="146"/>
      <c r="FH318" s="146"/>
      <c r="FI318" s="146"/>
      <c r="FJ318" s="146"/>
      <c r="FK318" s="146"/>
      <c r="FL318" s="146"/>
      <c r="FM318" s="146"/>
      <c r="FN318" s="146"/>
      <c r="FO318" s="146"/>
    </row>
    <row r="319" spans="1:171" s="31" customFormat="1" x14ac:dyDescent="0.15">
      <c r="A319" s="55"/>
      <c r="FA319" s="178"/>
      <c r="FB319" s="178"/>
      <c r="FC319" s="146"/>
      <c r="FD319" s="146"/>
      <c r="FE319" s="146"/>
      <c r="FF319" s="146"/>
      <c r="FG319" s="146"/>
      <c r="FH319" s="146"/>
      <c r="FI319" s="146"/>
      <c r="FJ319" s="146"/>
      <c r="FK319" s="146"/>
      <c r="FL319" s="146"/>
      <c r="FM319" s="146"/>
      <c r="FN319" s="146"/>
      <c r="FO319" s="146"/>
    </row>
    <row r="320" spans="1:171" s="31" customFormat="1" x14ac:dyDescent="0.15">
      <c r="A320" s="55"/>
      <c r="FA320" s="178"/>
      <c r="FB320" s="178"/>
      <c r="FC320" s="146"/>
      <c r="FD320" s="146"/>
      <c r="FE320" s="146"/>
      <c r="FF320" s="146"/>
      <c r="FG320" s="146"/>
      <c r="FH320" s="146"/>
      <c r="FI320" s="146"/>
      <c r="FJ320" s="146"/>
      <c r="FK320" s="146"/>
      <c r="FL320" s="146"/>
      <c r="FM320" s="146"/>
      <c r="FN320" s="146"/>
      <c r="FO320" s="146"/>
    </row>
    <row r="321" spans="1:171" s="31" customFormat="1" x14ac:dyDescent="0.15">
      <c r="A321" s="55"/>
      <c r="FA321" s="178"/>
      <c r="FB321" s="178"/>
      <c r="FC321" s="146"/>
      <c r="FD321" s="146"/>
      <c r="FE321" s="146"/>
      <c r="FF321" s="146"/>
      <c r="FG321" s="146"/>
      <c r="FH321" s="146"/>
      <c r="FI321" s="146"/>
      <c r="FJ321" s="146"/>
      <c r="FK321" s="146"/>
      <c r="FL321" s="146"/>
      <c r="FM321" s="146"/>
      <c r="FN321" s="146"/>
      <c r="FO321" s="146"/>
    </row>
    <row r="322" spans="1:171" s="31" customFormat="1" x14ac:dyDescent="0.15">
      <c r="A322" s="55"/>
      <c r="FA322" s="178"/>
      <c r="FB322" s="178"/>
      <c r="FC322" s="146"/>
      <c r="FD322" s="146"/>
      <c r="FE322" s="146"/>
      <c r="FF322" s="146"/>
      <c r="FG322" s="146"/>
      <c r="FH322" s="146"/>
      <c r="FI322" s="146"/>
      <c r="FJ322" s="146"/>
      <c r="FK322" s="146"/>
      <c r="FL322" s="146"/>
      <c r="FM322" s="146"/>
      <c r="FN322" s="146"/>
      <c r="FO322" s="146"/>
    </row>
    <row r="323" spans="1:171" s="31" customFormat="1" x14ac:dyDescent="0.15">
      <c r="A323" s="55"/>
      <c r="FA323" s="178"/>
      <c r="FB323" s="178"/>
      <c r="FC323" s="146"/>
      <c r="FD323" s="146"/>
      <c r="FE323" s="146"/>
      <c r="FF323" s="146"/>
      <c r="FG323" s="146"/>
      <c r="FH323" s="146"/>
      <c r="FI323" s="146"/>
      <c r="FJ323" s="146"/>
      <c r="FK323" s="146"/>
      <c r="FL323" s="146"/>
      <c r="FM323" s="146"/>
      <c r="FN323" s="146"/>
      <c r="FO323" s="146"/>
    </row>
    <row r="324" spans="1:171" s="31" customFormat="1" x14ac:dyDescent="0.15">
      <c r="A324" s="55"/>
      <c r="FA324" s="178"/>
      <c r="FB324" s="178"/>
      <c r="FC324" s="146"/>
      <c r="FD324" s="146"/>
      <c r="FE324" s="146"/>
      <c r="FF324" s="146"/>
      <c r="FG324" s="146"/>
      <c r="FH324" s="146"/>
      <c r="FI324" s="146"/>
      <c r="FJ324" s="146"/>
      <c r="FK324" s="146"/>
      <c r="FL324" s="146"/>
      <c r="FM324" s="146"/>
      <c r="FN324" s="146"/>
      <c r="FO324" s="146"/>
    </row>
    <row r="325" spans="1:171" s="31" customFormat="1" x14ac:dyDescent="0.15">
      <c r="A325" s="55"/>
      <c r="FA325" s="178"/>
      <c r="FB325" s="178"/>
      <c r="FC325" s="146"/>
      <c r="FD325" s="146"/>
      <c r="FE325" s="146"/>
      <c r="FF325" s="146"/>
      <c r="FG325" s="146"/>
      <c r="FH325" s="146"/>
      <c r="FI325" s="146"/>
      <c r="FJ325" s="146"/>
      <c r="FK325" s="146"/>
      <c r="FL325" s="146"/>
      <c r="FM325" s="146"/>
      <c r="FN325" s="146"/>
      <c r="FO325" s="146"/>
    </row>
    <row r="326" spans="1:171" s="31" customFormat="1" x14ac:dyDescent="0.15">
      <c r="A326" s="55"/>
      <c r="FA326" s="178"/>
      <c r="FB326" s="178"/>
      <c r="FC326" s="146"/>
      <c r="FD326" s="146"/>
      <c r="FE326" s="146"/>
      <c r="FF326" s="146"/>
      <c r="FG326" s="146"/>
      <c r="FH326" s="146"/>
      <c r="FI326" s="146"/>
      <c r="FJ326" s="146"/>
      <c r="FK326" s="146"/>
      <c r="FL326" s="146"/>
      <c r="FM326" s="146"/>
      <c r="FN326" s="146"/>
      <c r="FO326" s="146"/>
    </row>
    <row r="327" spans="1:171" s="31" customFormat="1" x14ac:dyDescent="0.15">
      <c r="A327" s="55"/>
      <c r="FA327" s="178"/>
      <c r="FB327" s="178"/>
      <c r="FC327" s="146"/>
      <c r="FD327" s="146"/>
      <c r="FE327" s="146"/>
      <c r="FF327" s="146"/>
      <c r="FG327" s="146"/>
      <c r="FH327" s="146"/>
      <c r="FI327" s="146"/>
      <c r="FJ327" s="146"/>
      <c r="FK327" s="146"/>
      <c r="FL327" s="146"/>
      <c r="FM327" s="146"/>
      <c r="FN327" s="146"/>
      <c r="FO327" s="146"/>
    </row>
    <row r="328" spans="1:171" s="31" customFormat="1" x14ac:dyDescent="0.15">
      <c r="A328" s="55"/>
      <c r="FA328" s="178"/>
      <c r="FB328" s="178"/>
      <c r="FC328" s="146"/>
      <c r="FD328" s="146"/>
      <c r="FE328" s="146"/>
      <c r="FF328" s="146"/>
      <c r="FG328" s="146"/>
      <c r="FH328" s="146"/>
      <c r="FI328" s="146"/>
      <c r="FJ328" s="146"/>
      <c r="FK328" s="146"/>
      <c r="FL328" s="146"/>
      <c r="FM328" s="146"/>
      <c r="FN328" s="146"/>
      <c r="FO328" s="146"/>
    </row>
    <row r="329" spans="1:171" s="31" customFormat="1" x14ac:dyDescent="0.15">
      <c r="A329" s="55"/>
      <c r="FA329" s="178"/>
      <c r="FB329" s="178"/>
      <c r="FC329" s="146"/>
      <c r="FD329" s="146"/>
      <c r="FE329" s="146"/>
      <c r="FF329" s="146"/>
      <c r="FG329" s="146"/>
      <c r="FH329" s="146"/>
      <c r="FI329" s="146"/>
      <c r="FJ329" s="146"/>
      <c r="FK329" s="146"/>
      <c r="FL329" s="146"/>
      <c r="FM329" s="146"/>
      <c r="FN329" s="146"/>
      <c r="FO329" s="146"/>
    </row>
    <row r="330" spans="1:171" s="31" customFormat="1" x14ac:dyDescent="0.15">
      <c r="A330" s="55"/>
      <c r="FA330" s="178"/>
      <c r="FB330" s="178"/>
      <c r="FC330" s="146"/>
      <c r="FD330" s="146"/>
      <c r="FE330" s="146"/>
      <c r="FF330" s="146"/>
      <c r="FG330" s="146"/>
      <c r="FH330" s="146"/>
      <c r="FI330" s="146"/>
      <c r="FJ330" s="146"/>
      <c r="FK330" s="146"/>
      <c r="FL330" s="146"/>
      <c r="FM330" s="146"/>
      <c r="FN330" s="146"/>
      <c r="FO330" s="146"/>
    </row>
    <row r="331" spans="1:171" s="31" customFormat="1" x14ac:dyDescent="0.15">
      <c r="A331" s="55"/>
      <c r="FA331" s="178"/>
      <c r="FB331" s="178"/>
      <c r="FC331" s="146"/>
      <c r="FD331" s="146"/>
      <c r="FE331" s="146"/>
      <c r="FF331" s="146"/>
      <c r="FG331" s="146"/>
      <c r="FH331" s="146"/>
      <c r="FI331" s="146"/>
      <c r="FJ331" s="146"/>
      <c r="FK331" s="146"/>
      <c r="FL331" s="146"/>
      <c r="FM331" s="146"/>
      <c r="FN331" s="146"/>
      <c r="FO331" s="146"/>
    </row>
    <row r="332" spans="1:171" s="31" customFormat="1" x14ac:dyDescent="0.15">
      <c r="A332" s="55"/>
      <c r="FA332" s="178"/>
      <c r="FB332" s="178"/>
      <c r="FC332" s="146"/>
      <c r="FD332" s="146"/>
      <c r="FE332" s="146"/>
      <c r="FF332" s="146"/>
      <c r="FG332" s="146"/>
      <c r="FH332" s="146"/>
      <c r="FI332" s="146"/>
      <c r="FJ332" s="146"/>
      <c r="FK332" s="146"/>
      <c r="FL332" s="146"/>
      <c r="FM332" s="146"/>
      <c r="FN332" s="146"/>
      <c r="FO332" s="146"/>
    </row>
    <row r="333" spans="1:171" s="31" customFormat="1" x14ac:dyDescent="0.15">
      <c r="A333" s="55"/>
      <c r="FA333" s="178"/>
      <c r="FB333" s="178"/>
      <c r="FC333" s="146"/>
      <c r="FD333" s="146"/>
      <c r="FE333" s="146"/>
      <c r="FF333" s="146"/>
      <c r="FG333" s="146"/>
      <c r="FH333" s="146"/>
      <c r="FI333" s="146"/>
      <c r="FJ333" s="146"/>
      <c r="FK333" s="146"/>
      <c r="FL333" s="146"/>
      <c r="FM333" s="146"/>
      <c r="FN333" s="146"/>
      <c r="FO333" s="146"/>
    </row>
    <row r="334" spans="1:171" s="31" customFormat="1" x14ac:dyDescent="0.15">
      <c r="A334" s="55"/>
      <c r="FA334" s="178"/>
      <c r="FB334" s="178"/>
      <c r="FC334" s="146"/>
      <c r="FD334" s="146"/>
      <c r="FE334" s="146"/>
      <c r="FF334" s="146"/>
      <c r="FG334" s="146"/>
      <c r="FH334" s="146"/>
      <c r="FI334" s="146"/>
      <c r="FJ334" s="146"/>
      <c r="FK334" s="146"/>
      <c r="FL334" s="146"/>
      <c r="FM334" s="146"/>
      <c r="FN334" s="146"/>
      <c r="FO334" s="146"/>
    </row>
    <row r="335" spans="1:171" s="31" customFormat="1" x14ac:dyDescent="0.15">
      <c r="A335" s="55"/>
      <c r="FA335" s="178"/>
      <c r="FB335" s="178"/>
      <c r="FC335" s="146"/>
      <c r="FD335" s="146"/>
      <c r="FE335" s="146"/>
      <c r="FF335" s="146"/>
      <c r="FG335" s="146"/>
      <c r="FH335" s="146"/>
      <c r="FI335" s="146"/>
      <c r="FJ335" s="146"/>
      <c r="FK335" s="146"/>
      <c r="FL335" s="146"/>
      <c r="FM335" s="146"/>
      <c r="FN335" s="146"/>
      <c r="FO335" s="146"/>
    </row>
    <row r="336" spans="1:171" s="31" customFormat="1" x14ac:dyDescent="0.15">
      <c r="A336" s="55"/>
      <c r="FA336" s="178"/>
      <c r="FB336" s="178"/>
      <c r="FC336" s="146"/>
      <c r="FD336" s="146"/>
      <c r="FE336" s="146"/>
      <c r="FF336" s="146"/>
      <c r="FG336" s="146"/>
      <c r="FH336" s="146"/>
      <c r="FI336" s="146"/>
      <c r="FJ336" s="146"/>
      <c r="FK336" s="146"/>
      <c r="FL336" s="146"/>
      <c r="FM336" s="146"/>
      <c r="FN336" s="146"/>
      <c r="FO336" s="146"/>
    </row>
    <row r="337" spans="1:171" s="31" customFormat="1" x14ac:dyDescent="0.15">
      <c r="A337" s="55"/>
      <c r="FA337" s="178"/>
      <c r="FB337" s="178"/>
      <c r="FC337" s="146"/>
      <c r="FD337" s="146"/>
      <c r="FE337" s="146"/>
      <c r="FF337" s="146"/>
      <c r="FG337" s="146"/>
      <c r="FH337" s="146"/>
      <c r="FI337" s="146"/>
      <c r="FJ337" s="146"/>
      <c r="FK337" s="146"/>
      <c r="FL337" s="146"/>
      <c r="FM337" s="146"/>
      <c r="FN337" s="146"/>
      <c r="FO337" s="146"/>
    </row>
    <row r="338" spans="1:171" s="31" customFormat="1" x14ac:dyDescent="0.15">
      <c r="A338" s="55"/>
      <c r="FA338" s="178"/>
      <c r="FB338" s="178"/>
      <c r="FC338" s="146"/>
      <c r="FD338" s="146"/>
      <c r="FE338" s="146"/>
      <c r="FF338" s="146"/>
      <c r="FG338" s="146"/>
      <c r="FH338" s="146"/>
      <c r="FI338" s="146"/>
      <c r="FJ338" s="146"/>
      <c r="FK338" s="146"/>
      <c r="FL338" s="146"/>
      <c r="FM338" s="146"/>
      <c r="FN338" s="146"/>
      <c r="FO338" s="146"/>
    </row>
    <row r="339" spans="1:171" s="31" customFormat="1" x14ac:dyDescent="0.15">
      <c r="A339" s="55"/>
      <c r="FA339" s="178"/>
      <c r="FB339" s="178"/>
      <c r="FC339" s="146"/>
      <c r="FD339" s="146"/>
      <c r="FE339" s="146"/>
      <c r="FF339" s="146"/>
      <c r="FG339" s="146"/>
      <c r="FH339" s="146"/>
      <c r="FI339" s="146"/>
      <c r="FJ339" s="146"/>
      <c r="FK339" s="146"/>
      <c r="FL339" s="146"/>
      <c r="FM339" s="146"/>
      <c r="FN339" s="146"/>
      <c r="FO339" s="146"/>
    </row>
    <row r="340" spans="1:171" s="31" customFormat="1" x14ac:dyDescent="0.15">
      <c r="A340" s="55"/>
      <c r="FA340" s="178"/>
      <c r="FB340" s="178"/>
      <c r="FC340" s="146"/>
      <c r="FD340" s="146"/>
      <c r="FE340" s="146"/>
      <c r="FF340" s="146"/>
      <c r="FG340" s="146"/>
      <c r="FH340" s="146"/>
      <c r="FI340" s="146"/>
      <c r="FJ340" s="146"/>
      <c r="FK340" s="146"/>
      <c r="FL340" s="146"/>
      <c r="FM340" s="146"/>
      <c r="FN340" s="146"/>
      <c r="FO340" s="146"/>
    </row>
    <row r="341" spans="1:171" s="31" customFormat="1" x14ac:dyDescent="0.15">
      <c r="A341" s="55"/>
      <c r="FA341" s="178"/>
      <c r="FB341" s="178"/>
      <c r="FC341" s="146"/>
      <c r="FD341" s="146"/>
      <c r="FE341" s="146"/>
      <c r="FF341" s="146"/>
      <c r="FG341" s="146"/>
      <c r="FH341" s="146"/>
      <c r="FI341" s="146"/>
      <c r="FJ341" s="146"/>
      <c r="FK341" s="146"/>
      <c r="FL341" s="146"/>
      <c r="FM341" s="146"/>
      <c r="FN341" s="146"/>
      <c r="FO341" s="146"/>
    </row>
    <row r="342" spans="1:171" s="31" customFormat="1" x14ac:dyDescent="0.15">
      <c r="A342" s="55"/>
      <c r="FA342" s="178"/>
      <c r="FB342" s="178"/>
      <c r="FC342" s="146"/>
      <c r="FD342" s="146"/>
      <c r="FE342" s="146"/>
      <c r="FF342" s="146"/>
      <c r="FG342" s="146"/>
      <c r="FH342" s="146"/>
      <c r="FI342" s="146"/>
      <c r="FJ342" s="146"/>
      <c r="FK342" s="146"/>
      <c r="FL342" s="146"/>
      <c r="FM342" s="146"/>
      <c r="FN342" s="146"/>
      <c r="FO342" s="146"/>
    </row>
    <row r="343" spans="1:171" s="31" customFormat="1" x14ac:dyDescent="0.15">
      <c r="A343" s="55"/>
      <c r="FA343" s="178"/>
      <c r="FB343" s="178"/>
      <c r="FC343" s="146"/>
      <c r="FD343" s="146"/>
      <c r="FE343" s="146"/>
      <c r="FF343" s="146"/>
      <c r="FG343" s="146"/>
      <c r="FH343" s="146"/>
      <c r="FI343" s="146"/>
      <c r="FJ343" s="146"/>
      <c r="FK343" s="146"/>
      <c r="FL343" s="146"/>
      <c r="FM343" s="146"/>
      <c r="FN343" s="146"/>
      <c r="FO343" s="146"/>
    </row>
    <row r="344" spans="1:171" s="31" customFormat="1" x14ac:dyDescent="0.15">
      <c r="A344" s="55"/>
      <c r="FA344" s="178"/>
      <c r="FB344" s="178"/>
      <c r="FC344" s="146"/>
      <c r="FD344" s="146"/>
      <c r="FE344" s="146"/>
      <c r="FF344" s="146"/>
      <c r="FG344" s="146"/>
      <c r="FH344" s="146"/>
      <c r="FI344" s="146"/>
      <c r="FJ344" s="146"/>
      <c r="FK344" s="146"/>
      <c r="FL344" s="146"/>
      <c r="FM344" s="146"/>
      <c r="FN344" s="146"/>
      <c r="FO344" s="146"/>
    </row>
    <row r="345" spans="1:171" s="31" customFormat="1" x14ac:dyDescent="0.15">
      <c r="A345" s="55"/>
      <c r="FA345" s="178"/>
      <c r="FB345" s="178"/>
      <c r="FC345" s="146"/>
      <c r="FD345" s="146"/>
      <c r="FE345" s="146"/>
      <c r="FF345" s="146"/>
      <c r="FG345" s="146"/>
      <c r="FH345" s="146"/>
      <c r="FI345" s="146"/>
      <c r="FJ345" s="146"/>
      <c r="FK345" s="146"/>
      <c r="FL345" s="146"/>
      <c r="FM345" s="146"/>
      <c r="FN345" s="146"/>
      <c r="FO345" s="146"/>
    </row>
    <row r="346" spans="1:171" s="31" customFormat="1" x14ac:dyDescent="0.15">
      <c r="A346" s="55"/>
      <c r="FA346" s="178"/>
      <c r="FB346" s="178"/>
      <c r="FC346" s="146"/>
      <c r="FD346" s="146"/>
      <c r="FE346" s="146"/>
      <c r="FF346" s="146"/>
      <c r="FG346" s="146"/>
      <c r="FH346" s="146"/>
      <c r="FI346" s="146"/>
      <c r="FJ346" s="146"/>
      <c r="FK346" s="146"/>
      <c r="FL346" s="146"/>
      <c r="FM346" s="146"/>
      <c r="FN346" s="146"/>
      <c r="FO346" s="146"/>
    </row>
    <row r="347" spans="1:171" s="31" customFormat="1" x14ac:dyDescent="0.15">
      <c r="A347" s="55"/>
      <c r="FA347" s="178"/>
      <c r="FB347" s="178"/>
      <c r="FC347" s="146"/>
      <c r="FD347" s="146"/>
      <c r="FE347" s="146"/>
      <c r="FF347" s="146"/>
      <c r="FG347" s="146"/>
      <c r="FH347" s="146"/>
      <c r="FI347" s="146"/>
      <c r="FJ347" s="146"/>
      <c r="FK347" s="146"/>
      <c r="FL347" s="146"/>
      <c r="FM347" s="146"/>
      <c r="FN347" s="146"/>
      <c r="FO347" s="146"/>
    </row>
    <row r="348" spans="1:171" s="31" customFormat="1" x14ac:dyDescent="0.15">
      <c r="A348" s="55"/>
      <c r="FA348" s="178"/>
      <c r="FB348" s="178"/>
      <c r="FC348" s="146"/>
      <c r="FD348" s="146"/>
      <c r="FE348" s="146"/>
      <c r="FF348" s="146"/>
      <c r="FG348" s="146"/>
      <c r="FH348" s="146"/>
      <c r="FI348" s="146"/>
      <c r="FJ348" s="146"/>
      <c r="FK348" s="146"/>
      <c r="FL348" s="146"/>
      <c r="FM348" s="146"/>
      <c r="FN348" s="146"/>
      <c r="FO348" s="146"/>
    </row>
    <row r="349" spans="1:171" s="31" customFormat="1" x14ac:dyDescent="0.15">
      <c r="A349" s="55"/>
      <c r="FA349" s="178"/>
      <c r="FB349" s="178"/>
      <c r="FC349" s="146"/>
      <c r="FD349" s="146"/>
      <c r="FE349" s="146"/>
      <c r="FF349" s="146"/>
      <c r="FG349" s="146"/>
      <c r="FH349" s="146"/>
      <c r="FI349" s="146"/>
      <c r="FJ349" s="146"/>
      <c r="FK349" s="146"/>
      <c r="FL349" s="146"/>
      <c r="FM349" s="146"/>
      <c r="FN349" s="146"/>
      <c r="FO349" s="146"/>
    </row>
    <row r="350" spans="1:171" s="31" customFormat="1" x14ac:dyDescent="0.15">
      <c r="A350" s="55"/>
      <c r="FA350" s="178"/>
      <c r="FB350" s="178"/>
      <c r="FC350" s="146"/>
      <c r="FD350" s="146"/>
      <c r="FE350" s="146"/>
      <c r="FF350" s="146"/>
      <c r="FG350" s="146"/>
      <c r="FH350" s="146"/>
      <c r="FI350" s="146"/>
      <c r="FJ350" s="146"/>
      <c r="FK350" s="146"/>
      <c r="FL350" s="146"/>
      <c r="FM350" s="146"/>
      <c r="FN350" s="146"/>
      <c r="FO350" s="146"/>
    </row>
    <row r="351" spans="1:171" s="31" customFormat="1" x14ac:dyDescent="0.15">
      <c r="A351" s="55"/>
      <c r="FA351" s="178"/>
      <c r="FB351" s="178"/>
      <c r="FC351" s="146"/>
      <c r="FD351" s="146"/>
      <c r="FE351" s="146"/>
      <c r="FF351" s="146"/>
      <c r="FG351" s="146"/>
      <c r="FH351" s="146"/>
      <c r="FI351" s="146"/>
      <c r="FJ351" s="146"/>
      <c r="FK351" s="146"/>
      <c r="FL351" s="146"/>
      <c r="FM351" s="146"/>
      <c r="FN351" s="146"/>
      <c r="FO351" s="146"/>
    </row>
    <row r="352" spans="1:171" s="31" customFormat="1" x14ac:dyDescent="0.15">
      <c r="A352" s="55"/>
      <c r="FA352" s="178"/>
      <c r="FB352" s="178"/>
      <c r="FC352" s="146"/>
      <c r="FD352" s="146"/>
      <c r="FE352" s="146"/>
      <c r="FF352" s="146"/>
      <c r="FG352" s="146"/>
      <c r="FH352" s="146"/>
      <c r="FI352" s="146"/>
      <c r="FJ352" s="146"/>
      <c r="FK352" s="146"/>
      <c r="FL352" s="146"/>
      <c r="FM352" s="146"/>
      <c r="FN352" s="146"/>
      <c r="FO352" s="146"/>
    </row>
    <row r="353" spans="1:171" s="31" customFormat="1" x14ac:dyDescent="0.15">
      <c r="A353" s="55"/>
      <c r="FA353" s="178"/>
      <c r="FB353" s="178"/>
      <c r="FC353" s="146"/>
      <c r="FD353" s="146"/>
      <c r="FE353" s="146"/>
      <c r="FF353" s="146"/>
      <c r="FG353" s="146"/>
      <c r="FH353" s="146"/>
      <c r="FI353" s="146"/>
      <c r="FJ353" s="146"/>
      <c r="FK353" s="146"/>
      <c r="FL353" s="146"/>
      <c r="FM353" s="146"/>
      <c r="FN353" s="146"/>
      <c r="FO353" s="146"/>
    </row>
    <row r="354" spans="1:171" s="31" customFormat="1" x14ac:dyDescent="0.15">
      <c r="A354" s="55"/>
      <c r="FA354" s="178"/>
      <c r="FB354" s="178"/>
      <c r="FC354" s="146"/>
      <c r="FD354" s="146"/>
      <c r="FE354" s="146"/>
      <c r="FF354" s="146"/>
      <c r="FG354" s="146"/>
      <c r="FH354" s="146"/>
      <c r="FI354" s="146"/>
      <c r="FJ354" s="146"/>
      <c r="FK354" s="146"/>
      <c r="FL354" s="146"/>
      <c r="FM354" s="146"/>
      <c r="FN354" s="146"/>
      <c r="FO354" s="146"/>
    </row>
    <row r="355" spans="1:171" s="31" customFormat="1" x14ac:dyDescent="0.15">
      <c r="A355" s="55"/>
      <c r="FA355" s="178"/>
      <c r="FB355" s="178"/>
      <c r="FC355" s="146"/>
      <c r="FD355" s="146"/>
      <c r="FE355" s="146"/>
      <c r="FF355" s="146"/>
      <c r="FG355" s="146"/>
      <c r="FH355" s="146"/>
      <c r="FI355" s="146"/>
      <c r="FJ355" s="146"/>
      <c r="FK355" s="146"/>
      <c r="FL355" s="146"/>
      <c r="FM355" s="146"/>
      <c r="FN355" s="146"/>
      <c r="FO355" s="146"/>
    </row>
    <row r="356" spans="1:171" s="31" customFormat="1" x14ac:dyDescent="0.15">
      <c r="A356" s="55"/>
      <c r="FA356" s="178"/>
      <c r="FB356" s="178"/>
      <c r="FC356" s="146"/>
      <c r="FD356" s="146"/>
      <c r="FE356" s="146"/>
      <c r="FF356" s="146"/>
      <c r="FG356" s="146"/>
      <c r="FH356" s="146"/>
      <c r="FI356" s="146"/>
      <c r="FJ356" s="146"/>
      <c r="FK356" s="146"/>
      <c r="FL356" s="146"/>
      <c r="FM356" s="146"/>
      <c r="FN356" s="146"/>
      <c r="FO356" s="146"/>
    </row>
    <row r="357" spans="1:171" s="31" customFormat="1" x14ac:dyDescent="0.15">
      <c r="A357" s="55"/>
      <c r="FA357" s="178"/>
      <c r="FB357" s="178"/>
      <c r="FC357" s="146"/>
      <c r="FD357" s="146"/>
      <c r="FE357" s="146"/>
      <c r="FF357" s="146"/>
      <c r="FG357" s="146"/>
      <c r="FH357" s="146"/>
      <c r="FI357" s="146"/>
      <c r="FJ357" s="146"/>
      <c r="FK357" s="146"/>
      <c r="FL357" s="146"/>
      <c r="FM357" s="146"/>
      <c r="FN357" s="146"/>
      <c r="FO357" s="146"/>
    </row>
    <row r="358" spans="1:171" s="31" customFormat="1" x14ac:dyDescent="0.15">
      <c r="A358" s="55"/>
      <c r="FA358" s="178"/>
      <c r="FB358" s="178"/>
      <c r="FC358" s="146"/>
      <c r="FD358" s="146"/>
      <c r="FE358" s="146"/>
      <c r="FF358" s="146"/>
      <c r="FG358" s="146"/>
      <c r="FH358" s="146"/>
      <c r="FI358" s="146"/>
      <c r="FJ358" s="146"/>
      <c r="FK358" s="146"/>
      <c r="FL358" s="146"/>
      <c r="FM358" s="146"/>
      <c r="FN358" s="146"/>
      <c r="FO358" s="146"/>
    </row>
    <row r="359" spans="1:171" s="31" customFormat="1" x14ac:dyDescent="0.15">
      <c r="A359" s="55"/>
      <c r="FA359" s="178"/>
      <c r="FB359" s="178"/>
      <c r="FC359" s="146"/>
      <c r="FD359" s="146"/>
      <c r="FE359" s="146"/>
      <c r="FF359" s="146"/>
      <c r="FG359" s="146"/>
      <c r="FH359" s="146"/>
      <c r="FI359" s="146"/>
      <c r="FJ359" s="146"/>
      <c r="FK359" s="146"/>
      <c r="FL359" s="146"/>
      <c r="FM359" s="146"/>
      <c r="FN359" s="146"/>
      <c r="FO359" s="146"/>
    </row>
    <row r="360" spans="1:171" s="31" customFormat="1" x14ac:dyDescent="0.15">
      <c r="A360" s="55"/>
      <c r="FA360" s="178"/>
      <c r="FB360" s="178"/>
      <c r="FC360" s="146"/>
      <c r="FD360" s="146"/>
      <c r="FE360" s="146"/>
      <c r="FF360" s="146"/>
      <c r="FG360" s="146"/>
      <c r="FH360" s="146"/>
      <c r="FI360" s="146"/>
      <c r="FJ360" s="146"/>
      <c r="FK360" s="146"/>
      <c r="FL360" s="146"/>
      <c r="FM360" s="146"/>
      <c r="FN360" s="146"/>
      <c r="FO360" s="146"/>
    </row>
    <row r="361" spans="1:171" s="31" customFormat="1" x14ac:dyDescent="0.15">
      <c r="A361" s="55"/>
      <c r="FA361" s="178"/>
      <c r="FB361" s="178"/>
      <c r="FC361" s="146"/>
      <c r="FD361" s="146"/>
      <c r="FE361" s="146"/>
      <c r="FF361" s="146"/>
      <c r="FG361" s="146"/>
      <c r="FH361" s="146"/>
      <c r="FI361" s="146"/>
      <c r="FJ361" s="146"/>
      <c r="FK361" s="146"/>
      <c r="FL361" s="146"/>
      <c r="FM361" s="146"/>
      <c r="FN361" s="146"/>
      <c r="FO361" s="146"/>
    </row>
    <row r="362" spans="1:171" s="31" customFormat="1" x14ac:dyDescent="0.15">
      <c r="A362" s="55"/>
      <c r="FA362" s="178"/>
      <c r="FB362" s="178"/>
      <c r="FC362" s="146"/>
      <c r="FD362" s="146"/>
      <c r="FE362" s="146"/>
      <c r="FF362" s="146"/>
      <c r="FG362" s="146"/>
      <c r="FH362" s="146"/>
      <c r="FI362" s="146"/>
      <c r="FJ362" s="146"/>
      <c r="FK362" s="146"/>
      <c r="FL362" s="146"/>
      <c r="FM362" s="146"/>
      <c r="FN362" s="146"/>
      <c r="FO362" s="146"/>
    </row>
    <row r="363" spans="1:171" s="31" customFormat="1" x14ac:dyDescent="0.15">
      <c r="A363" s="55"/>
      <c r="FA363" s="178"/>
      <c r="FB363" s="178"/>
      <c r="FC363" s="146"/>
      <c r="FD363" s="146"/>
      <c r="FE363" s="146"/>
      <c r="FF363" s="146"/>
      <c r="FG363" s="146"/>
      <c r="FH363" s="146"/>
      <c r="FI363" s="146"/>
      <c r="FJ363" s="146"/>
      <c r="FK363" s="146"/>
      <c r="FL363" s="146"/>
      <c r="FM363" s="146"/>
      <c r="FN363" s="146"/>
      <c r="FO363" s="146"/>
    </row>
    <row r="364" spans="1:171" s="31" customFormat="1" x14ac:dyDescent="0.15">
      <c r="A364" s="55"/>
      <c r="FA364" s="178"/>
      <c r="FB364" s="178"/>
      <c r="FC364" s="146"/>
      <c r="FD364" s="146"/>
      <c r="FE364" s="146"/>
      <c r="FF364" s="146"/>
      <c r="FG364" s="146"/>
      <c r="FH364" s="146"/>
      <c r="FI364" s="146"/>
      <c r="FJ364" s="146"/>
      <c r="FK364" s="146"/>
      <c r="FL364" s="146"/>
      <c r="FM364" s="146"/>
      <c r="FN364" s="146"/>
      <c r="FO364" s="146"/>
    </row>
    <row r="365" spans="1:171" s="31" customFormat="1" x14ac:dyDescent="0.15">
      <c r="A365" s="55"/>
      <c r="FA365" s="178"/>
      <c r="FB365" s="178"/>
      <c r="FC365" s="146"/>
      <c r="FD365" s="146"/>
      <c r="FE365" s="146"/>
      <c r="FF365" s="146"/>
      <c r="FG365" s="146"/>
      <c r="FH365" s="146"/>
      <c r="FI365" s="146"/>
      <c r="FJ365" s="146"/>
      <c r="FK365" s="146"/>
      <c r="FL365" s="146"/>
      <c r="FM365" s="146"/>
      <c r="FN365" s="146"/>
      <c r="FO365" s="146"/>
    </row>
    <row r="366" spans="1:171" s="31" customFormat="1" x14ac:dyDescent="0.15">
      <c r="A366" s="55"/>
      <c r="FA366" s="178"/>
      <c r="FB366" s="178"/>
    </row>
    <row r="367" spans="1:171" s="31" customFormat="1" x14ac:dyDescent="0.15">
      <c r="A367" s="55"/>
      <c r="FA367" s="178"/>
      <c r="FB367" s="178"/>
    </row>
    <row r="368" spans="1:171" s="31" customFormat="1" x14ac:dyDescent="0.15">
      <c r="A368" s="55"/>
      <c r="FA368" s="178"/>
      <c r="FB368" s="178"/>
    </row>
    <row r="369" spans="1:158" s="31" customFormat="1" x14ac:dyDescent="0.15">
      <c r="A369" s="55"/>
      <c r="FA369" s="178"/>
      <c r="FB369" s="178"/>
    </row>
    <row r="370" spans="1:158" s="31" customFormat="1" x14ac:dyDescent="0.15">
      <c r="A370" s="55"/>
      <c r="FA370" s="178"/>
      <c r="FB370" s="178"/>
    </row>
    <row r="371" spans="1:158" s="31" customFormat="1" x14ac:dyDescent="0.15">
      <c r="A371" s="55"/>
      <c r="FA371" s="178"/>
      <c r="FB371" s="178"/>
    </row>
    <row r="372" spans="1:158" s="31" customFormat="1" x14ac:dyDescent="0.15">
      <c r="A372" s="55"/>
      <c r="FA372" s="178"/>
      <c r="FB372" s="178"/>
    </row>
    <row r="373" spans="1:158" s="31" customFormat="1" x14ac:dyDescent="0.15">
      <c r="A373" s="55"/>
      <c r="FA373" s="178"/>
      <c r="FB373" s="178"/>
    </row>
    <row r="374" spans="1:158" s="31" customFormat="1" x14ac:dyDescent="0.15">
      <c r="A374" s="55"/>
      <c r="FA374" s="178"/>
      <c r="FB374" s="178"/>
    </row>
    <row r="375" spans="1:158" s="31" customFormat="1" x14ac:dyDescent="0.15">
      <c r="A375" s="55"/>
      <c r="FA375" s="178"/>
      <c r="FB375" s="178"/>
    </row>
    <row r="376" spans="1:158" s="31" customFormat="1" x14ac:dyDescent="0.15">
      <c r="A376" s="55"/>
      <c r="FA376" s="178"/>
      <c r="FB376" s="178"/>
    </row>
    <row r="377" spans="1:158" s="31" customFormat="1" x14ac:dyDescent="0.15">
      <c r="A377" s="55"/>
      <c r="FA377" s="178"/>
      <c r="FB377" s="178"/>
    </row>
    <row r="378" spans="1:158" s="31" customFormat="1" x14ac:dyDescent="0.15">
      <c r="A378" s="55"/>
      <c r="FA378" s="178"/>
      <c r="FB378" s="178"/>
    </row>
    <row r="379" spans="1:158" s="31" customFormat="1" x14ac:dyDescent="0.15">
      <c r="A379" s="55"/>
      <c r="FA379" s="178"/>
      <c r="FB379" s="178"/>
    </row>
    <row r="380" spans="1:158" s="31" customFormat="1" x14ac:dyDescent="0.15">
      <c r="A380" s="55"/>
      <c r="FA380" s="178"/>
      <c r="FB380" s="178"/>
    </row>
    <row r="381" spans="1:158" s="31" customFormat="1" x14ac:dyDescent="0.15">
      <c r="A381" s="55"/>
      <c r="FA381" s="178"/>
      <c r="FB381" s="178"/>
    </row>
    <row r="382" spans="1:158" s="31" customFormat="1" x14ac:dyDescent="0.15">
      <c r="A382" s="55"/>
      <c r="FA382" s="178"/>
      <c r="FB382" s="178"/>
    </row>
    <row r="383" spans="1:158" s="31" customFormat="1" x14ac:dyDescent="0.15">
      <c r="A383" s="55"/>
      <c r="FA383" s="178"/>
      <c r="FB383" s="178"/>
    </row>
    <row r="384" spans="1:158" s="31" customFormat="1" x14ac:dyDescent="0.15">
      <c r="A384" s="55"/>
      <c r="FA384" s="178"/>
      <c r="FB384" s="178"/>
    </row>
    <row r="385" spans="1:158" s="31" customFormat="1" x14ac:dyDescent="0.15">
      <c r="A385" s="55"/>
      <c r="FA385" s="178"/>
      <c r="FB385" s="178"/>
    </row>
    <row r="386" spans="1:158" s="31" customFormat="1" x14ac:dyDescent="0.15">
      <c r="A386" s="55"/>
      <c r="FA386" s="178"/>
      <c r="FB386" s="178"/>
    </row>
    <row r="387" spans="1:158" s="31" customFormat="1" x14ac:dyDescent="0.15">
      <c r="A387" s="55"/>
      <c r="FA387" s="178"/>
      <c r="FB387" s="178"/>
    </row>
    <row r="388" spans="1:158" s="31" customFormat="1" x14ac:dyDescent="0.15">
      <c r="A388" s="55"/>
      <c r="FA388" s="178"/>
      <c r="FB388" s="178"/>
    </row>
    <row r="389" spans="1:158" s="31" customFormat="1" x14ac:dyDescent="0.15">
      <c r="A389" s="55"/>
      <c r="FA389" s="178"/>
      <c r="FB389" s="178"/>
    </row>
    <row r="390" spans="1:158" s="31" customFormat="1" x14ac:dyDescent="0.15">
      <c r="A390" s="55"/>
      <c r="FA390" s="178"/>
      <c r="FB390" s="178"/>
    </row>
    <row r="391" spans="1:158" s="31" customFormat="1" x14ac:dyDescent="0.15">
      <c r="A391" s="55"/>
      <c r="FA391" s="178"/>
      <c r="FB391" s="178"/>
    </row>
    <row r="392" spans="1:158" s="31" customFormat="1" x14ac:dyDescent="0.15">
      <c r="A392" s="55"/>
      <c r="FA392" s="178"/>
      <c r="FB392" s="178"/>
    </row>
    <row r="393" spans="1:158" s="31" customFormat="1" x14ac:dyDescent="0.15">
      <c r="A393" s="55"/>
      <c r="FA393" s="178"/>
      <c r="FB393" s="178"/>
    </row>
    <row r="394" spans="1:158" s="31" customFormat="1" x14ac:dyDescent="0.15">
      <c r="A394" s="55"/>
      <c r="FA394" s="178"/>
      <c r="FB394" s="178"/>
    </row>
    <row r="395" spans="1:158" s="31" customFormat="1" x14ac:dyDescent="0.15">
      <c r="A395" s="55"/>
      <c r="FA395" s="178"/>
      <c r="FB395" s="178"/>
    </row>
    <row r="396" spans="1:158" s="31" customFormat="1" x14ac:dyDescent="0.15">
      <c r="A396" s="55"/>
      <c r="FA396" s="178"/>
      <c r="FB396" s="178"/>
    </row>
    <row r="397" spans="1:158" s="31" customFormat="1" x14ac:dyDescent="0.15">
      <c r="A397" s="55"/>
      <c r="FA397" s="178"/>
      <c r="FB397" s="178"/>
    </row>
    <row r="398" spans="1:158" s="31" customFormat="1" x14ac:dyDescent="0.15">
      <c r="A398" s="55"/>
      <c r="FA398" s="178"/>
      <c r="FB398" s="178"/>
    </row>
    <row r="399" spans="1:158" s="31" customFormat="1" x14ac:dyDescent="0.15">
      <c r="A399" s="55"/>
      <c r="FA399" s="178"/>
      <c r="FB399" s="178"/>
    </row>
    <row r="400" spans="1:158" s="31" customFormat="1" x14ac:dyDescent="0.15">
      <c r="A400" s="55"/>
      <c r="FA400" s="178"/>
      <c r="FB400" s="178"/>
    </row>
    <row r="401" spans="1:158" s="31" customFormat="1" x14ac:dyDescent="0.15">
      <c r="A401" s="55"/>
      <c r="FA401" s="178"/>
      <c r="FB401" s="178"/>
    </row>
    <row r="402" spans="1:158" s="31" customFormat="1" x14ac:dyDescent="0.15">
      <c r="A402" s="55"/>
      <c r="FA402" s="178"/>
      <c r="FB402" s="178"/>
    </row>
    <row r="403" spans="1:158" s="31" customFormat="1" x14ac:dyDescent="0.15">
      <c r="A403" s="55"/>
      <c r="FA403" s="178"/>
      <c r="FB403" s="178"/>
    </row>
    <row r="404" spans="1:158" s="31" customFormat="1" x14ac:dyDescent="0.15">
      <c r="A404" s="55"/>
      <c r="FA404" s="178"/>
      <c r="FB404" s="178"/>
    </row>
    <row r="405" spans="1:158" s="31" customFormat="1" x14ac:dyDescent="0.15">
      <c r="A405" s="55"/>
      <c r="FA405" s="178"/>
      <c r="FB405" s="178"/>
    </row>
    <row r="406" spans="1:158" s="31" customFormat="1" x14ac:dyDescent="0.15">
      <c r="A406" s="55"/>
      <c r="FA406" s="178"/>
      <c r="FB406" s="178"/>
    </row>
    <row r="407" spans="1:158" s="31" customFormat="1" x14ac:dyDescent="0.15">
      <c r="A407" s="55"/>
      <c r="FA407" s="178"/>
      <c r="FB407" s="178"/>
    </row>
    <row r="408" spans="1:158" s="31" customFormat="1" x14ac:dyDescent="0.15">
      <c r="A408" s="55"/>
      <c r="FA408" s="178"/>
      <c r="FB408" s="178"/>
    </row>
    <row r="409" spans="1:158" s="31" customFormat="1" x14ac:dyDescent="0.15">
      <c r="A409" s="55"/>
      <c r="FA409" s="178"/>
      <c r="FB409" s="178"/>
    </row>
    <row r="410" spans="1:158" s="31" customFormat="1" x14ac:dyDescent="0.15">
      <c r="A410" s="55"/>
      <c r="FA410" s="178"/>
      <c r="FB410" s="178"/>
    </row>
    <row r="411" spans="1:158" s="31" customFormat="1" x14ac:dyDescent="0.15">
      <c r="A411" s="55"/>
      <c r="FA411" s="178"/>
      <c r="FB411" s="178"/>
    </row>
    <row r="412" spans="1:158" s="31" customFormat="1" x14ac:dyDescent="0.15">
      <c r="A412" s="55"/>
      <c r="FA412" s="178"/>
      <c r="FB412" s="178"/>
    </row>
    <row r="413" spans="1:158" s="31" customFormat="1" x14ac:dyDescent="0.15">
      <c r="A413" s="55"/>
      <c r="FA413" s="178"/>
      <c r="FB413" s="178"/>
    </row>
    <row r="414" spans="1:158" s="31" customFormat="1" x14ac:dyDescent="0.15">
      <c r="A414" s="55"/>
      <c r="FA414" s="178"/>
      <c r="FB414" s="178"/>
    </row>
    <row r="415" spans="1:158" s="31" customFormat="1" x14ac:dyDescent="0.15">
      <c r="A415" s="55"/>
      <c r="FA415" s="178"/>
      <c r="FB415" s="178"/>
    </row>
    <row r="416" spans="1:158" s="31" customFormat="1" x14ac:dyDescent="0.15">
      <c r="A416" s="55"/>
      <c r="FA416" s="178"/>
      <c r="FB416" s="178"/>
    </row>
    <row r="417" spans="1:158" s="31" customFormat="1" x14ac:dyDescent="0.15">
      <c r="A417" s="55"/>
      <c r="FA417" s="178"/>
      <c r="FB417" s="178"/>
    </row>
    <row r="418" spans="1:158" s="31" customFormat="1" x14ac:dyDescent="0.15">
      <c r="A418" s="55"/>
      <c r="FA418" s="178"/>
      <c r="FB418" s="178"/>
    </row>
    <row r="419" spans="1:158" s="31" customFormat="1" x14ac:dyDescent="0.15">
      <c r="A419" s="55"/>
      <c r="FA419" s="178"/>
      <c r="FB419" s="178"/>
    </row>
    <row r="420" spans="1:158" s="31" customFormat="1" x14ac:dyDescent="0.15">
      <c r="A420" s="55"/>
      <c r="FA420" s="178"/>
      <c r="FB420" s="178"/>
    </row>
    <row r="421" spans="1:158" s="31" customFormat="1" x14ac:dyDescent="0.15">
      <c r="A421" s="55"/>
      <c r="FA421" s="178"/>
      <c r="FB421" s="178"/>
    </row>
    <row r="422" spans="1:158" s="31" customFormat="1" x14ac:dyDescent="0.15">
      <c r="A422" s="55"/>
      <c r="FA422" s="178"/>
      <c r="FB422" s="178"/>
    </row>
    <row r="423" spans="1:158" s="31" customFormat="1" x14ac:dyDescent="0.15">
      <c r="A423" s="55"/>
      <c r="FA423" s="178"/>
      <c r="FB423" s="178"/>
    </row>
    <row r="424" spans="1:158" s="31" customFormat="1" x14ac:dyDescent="0.15">
      <c r="A424" s="55"/>
      <c r="FA424" s="178"/>
      <c r="FB424" s="178"/>
    </row>
    <row r="425" spans="1:158" s="31" customFormat="1" x14ac:dyDescent="0.15">
      <c r="A425" s="55"/>
      <c r="FA425" s="178"/>
      <c r="FB425" s="178"/>
    </row>
    <row r="426" spans="1:158" s="31" customFormat="1" x14ac:dyDescent="0.15">
      <c r="A426" s="55"/>
      <c r="FA426" s="178"/>
      <c r="FB426" s="178"/>
    </row>
    <row r="427" spans="1:158" s="31" customFormat="1" x14ac:dyDescent="0.15">
      <c r="A427" s="55"/>
      <c r="FA427" s="178"/>
      <c r="FB427" s="178"/>
    </row>
    <row r="428" spans="1:158" s="31" customFormat="1" x14ac:dyDescent="0.15">
      <c r="A428" s="55"/>
      <c r="FA428" s="178"/>
      <c r="FB428" s="178"/>
    </row>
    <row r="429" spans="1:158" s="31" customFormat="1" x14ac:dyDescent="0.15">
      <c r="A429" s="55"/>
      <c r="FA429" s="178"/>
      <c r="FB429" s="178"/>
    </row>
    <row r="430" spans="1:158" s="31" customFormat="1" x14ac:dyDescent="0.15">
      <c r="A430" s="55"/>
      <c r="FA430" s="178"/>
      <c r="FB430" s="178"/>
    </row>
    <row r="431" spans="1:158" s="31" customFormat="1" x14ac:dyDescent="0.15">
      <c r="A431" s="55"/>
      <c r="FA431" s="178"/>
      <c r="FB431" s="178"/>
    </row>
    <row r="432" spans="1:158" s="31" customFormat="1" x14ac:dyDescent="0.15">
      <c r="A432" s="55"/>
      <c r="FA432" s="178"/>
      <c r="FB432" s="178"/>
    </row>
    <row r="433" spans="1:158" s="31" customFormat="1" x14ac:dyDescent="0.15">
      <c r="A433" s="55"/>
      <c r="FA433" s="178"/>
      <c r="FB433" s="178"/>
    </row>
    <row r="434" spans="1:158" s="31" customFormat="1" x14ac:dyDescent="0.15">
      <c r="A434" s="55"/>
      <c r="FA434" s="178"/>
      <c r="FB434" s="178"/>
    </row>
    <row r="435" spans="1:158" s="31" customFormat="1" x14ac:dyDescent="0.15">
      <c r="A435" s="55"/>
      <c r="FA435" s="178"/>
      <c r="FB435" s="178"/>
    </row>
    <row r="436" spans="1:158" s="31" customFormat="1" x14ac:dyDescent="0.15">
      <c r="A436" s="55"/>
      <c r="FA436" s="178"/>
      <c r="FB436" s="178"/>
    </row>
    <row r="437" spans="1:158" s="31" customFormat="1" x14ac:dyDescent="0.15">
      <c r="A437" s="55"/>
      <c r="FA437" s="178"/>
      <c r="FB437" s="178"/>
    </row>
    <row r="438" spans="1:158" s="31" customFormat="1" x14ac:dyDescent="0.15">
      <c r="A438" s="55"/>
      <c r="FA438" s="178"/>
      <c r="FB438" s="178"/>
    </row>
    <row r="439" spans="1:158" s="31" customFormat="1" x14ac:dyDescent="0.15">
      <c r="A439" s="55"/>
      <c r="FA439" s="178"/>
      <c r="FB439" s="178"/>
    </row>
    <row r="440" spans="1:158" s="31" customFormat="1" x14ac:dyDescent="0.15">
      <c r="A440" s="55"/>
      <c r="FA440" s="178"/>
      <c r="FB440" s="178"/>
    </row>
    <row r="441" spans="1:158" s="31" customFormat="1" x14ac:dyDescent="0.15">
      <c r="A441" s="55"/>
      <c r="FA441" s="178"/>
      <c r="FB441" s="178"/>
    </row>
    <row r="442" spans="1:158" s="31" customFormat="1" x14ac:dyDescent="0.15">
      <c r="A442" s="55"/>
      <c r="FA442" s="178"/>
      <c r="FB442" s="178"/>
    </row>
    <row r="443" spans="1:158" s="31" customFormat="1" x14ac:dyDescent="0.15">
      <c r="A443" s="55"/>
      <c r="FA443" s="178"/>
      <c r="FB443" s="178"/>
    </row>
    <row r="444" spans="1:158" s="31" customFormat="1" x14ac:dyDescent="0.15">
      <c r="A444" s="55"/>
      <c r="FA444" s="178"/>
      <c r="FB444" s="178"/>
    </row>
    <row r="445" spans="1:158" s="31" customFormat="1" x14ac:dyDescent="0.15">
      <c r="A445" s="55"/>
      <c r="FA445" s="178"/>
      <c r="FB445" s="178"/>
    </row>
    <row r="446" spans="1:158" s="31" customFormat="1" x14ac:dyDescent="0.15">
      <c r="A446" s="55"/>
      <c r="FA446" s="178"/>
      <c r="FB446" s="178"/>
    </row>
    <row r="447" spans="1:158" s="31" customFormat="1" x14ac:dyDescent="0.15">
      <c r="A447" s="55"/>
      <c r="FA447" s="178"/>
      <c r="FB447" s="178"/>
    </row>
    <row r="448" spans="1:158" s="31" customFormat="1" x14ac:dyDescent="0.15">
      <c r="A448" s="55"/>
      <c r="FA448" s="178"/>
      <c r="FB448" s="178"/>
    </row>
    <row r="449" spans="1:158" s="31" customFormat="1" x14ac:dyDescent="0.15">
      <c r="A449" s="55"/>
      <c r="FA449" s="178"/>
      <c r="FB449" s="178"/>
    </row>
    <row r="450" spans="1:158" s="31" customFormat="1" x14ac:dyDescent="0.15">
      <c r="A450" s="55"/>
      <c r="FA450" s="178"/>
      <c r="FB450" s="178"/>
    </row>
    <row r="451" spans="1:158" s="31" customFormat="1" x14ac:dyDescent="0.15">
      <c r="A451" s="55"/>
      <c r="FA451" s="178"/>
      <c r="FB451" s="178"/>
    </row>
    <row r="452" spans="1:158" s="31" customFormat="1" x14ac:dyDescent="0.15">
      <c r="A452" s="55"/>
      <c r="FA452" s="178"/>
      <c r="FB452" s="178"/>
    </row>
    <row r="453" spans="1:158" s="31" customFormat="1" x14ac:dyDescent="0.15">
      <c r="A453" s="55"/>
      <c r="FA453" s="178"/>
      <c r="FB453" s="178"/>
    </row>
    <row r="454" spans="1:158" s="31" customFormat="1" x14ac:dyDescent="0.15">
      <c r="A454" s="55"/>
      <c r="FA454" s="178"/>
      <c r="FB454" s="178"/>
    </row>
    <row r="455" spans="1:158" s="31" customFormat="1" x14ac:dyDescent="0.15">
      <c r="A455" s="55"/>
      <c r="FA455" s="178"/>
      <c r="FB455" s="178"/>
    </row>
    <row r="456" spans="1:158" s="31" customFormat="1" x14ac:dyDescent="0.15">
      <c r="A456" s="55"/>
      <c r="FA456" s="178"/>
      <c r="FB456" s="178"/>
    </row>
    <row r="457" spans="1:158" s="31" customFormat="1" x14ac:dyDescent="0.15">
      <c r="A457" s="55"/>
      <c r="FA457" s="178"/>
      <c r="FB457" s="178"/>
    </row>
    <row r="458" spans="1:158" s="31" customFormat="1" x14ac:dyDescent="0.15">
      <c r="A458" s="55"/>
      <c r="FA458" s="178"/>
      <c r="FB458" s="178"/>
    </row>
    <row r="459" spans="1:158" s="31" customFormat="1" x14ac:dyDescent="0.15">
      <c r="A459" s="55"/>
      <c r="FA459" s="178"/>
      <c r="FB459" s="178"/>
    </row>
    <row r="460" spans="1:158" s="31" customFormat="1" x14ac:dyDescent="0.15">
      <c r="A460" s="55"/>
      <c r="FA460" s="178"/>
      <c r="FB460" s="178"/>
    </row>
    <row r="461" spans="1:158" s="31" customFormat="1" x14ac:dyDescent="0.15">
      <c r="A461" s="55"/>
      <c r="FA461" s="178"/>
      <c r="FB461" s="178"/>
    </row>
    <row r="462" spans="1:158" s="31" customFormat="1" x14ac:dyDescent="0.15">
      <c r="A462" s="55"/>
      <c r="FA462" s="178"/>
      <c r="FB462" s="178"/>
    </row>
    <row r="463" spans="1:158" s="31" customFormat="1" x14ac:dyDescent="0.15">
      <c r="A463" s="55"/>
      <c r="FA463" s="178"/>
      <c r="FB463" s="178"/>
    </row>
    <row r="464" spans="1:158" s="31" customFormat="1" x14ac:dyDescent="0.15">
      <c r="A464" s="55"/>
      <c r="FA464" s="178"/>
      <c r="FB464" s="178"/>
    </row>
    <row r="465" spans="1:158" s="31" customFormat="1" x14ac:dyDescent="0.15">
      <c r="A465" s="55"/>
      <c r="FA465" s="178"/>
      <c r="FB465" s="178"/>
    </row>
    <row r="466" spans="1:158" s="31" customFormat="1" x14ac:dyDescent="0.15">
      <c r="A466" s="55"/>
      <c r="FA466" s="178"/>
      <c r="FB466" s="178"/>
    </row>
    <row r="467" spans="1:158" s="31" customFormat="1" x14ac:dyDescent="0.15">
      <c r="A467" s="55"/>
      <c r="FA467" s="178"/>
      <c r="FB467" s="178"/>
    </row>
    <row r="468" spans="1:158" s="31" customFormat="1" x14ac:dyDescent="0.15">
      <c r="A468" s="55"/>
      <c r="FA468" s="178"/>
      <c r="FB468" s="178"/>
    </row>
    <row r="469" spans="1:158" s="31" customFormat="1" x14ac:dyDescent="0.15">
      <c r="A469" s="55"/>
      <c r="FA469" s="178"/>
      <c r="FB469" s="178"/>
    </row>
    <row r="470" spans="1:158" s="31" customFormat="1" x14ac:dyDescent="0.15">
      <c r="A470" s="55"/>
      <c r="FA470" s="178"/>
      <c r="FB470" s="178"/>
    </row>
    <row r="471" spans="1:158" s="31" customFormat="1" x14ac:dyDescent="0.15">
      <c r="A471" s="55"/>
      <c r="FA471" s="178"/>
      <c r="FB471" s="178"/>
    </row>
    <row r="472" spans="1:158" s="31" customFormat="1" x14ac:dyDescent="0.15">
      <c r="A472" s="55"/>
      <c r="FA472" s="178"/>
      <c r="FB472" s="178"/>
    </row>
    <row r="473" spans="1:158" s="31" customFormat="1" x14ac:dyDescent="0.15">
      <c r="A473" s="55"/>
      <c r="FA473" s="178"/>
      <c r="FB473" s="178"/>
    </row>
    <row r="474" spans="1:158" s="31" customFormat="1" x14ac:dyDescent="0.15">
      <c r="A474" s="55"/>
      <c r="FA474" s="178"/>
      <c r="FB474" s="178"/>
    </row>
    <row r="475" spans="1:158" s="31" customFormat="1" x14ac:dyDescent="0.15">
      <c r="A475" s="55"/>
      <c r="FA475" s="178"/>
      <c r="FB475" s="178"/>
    </row>
    <row r="476" spans="1:158" s="31" customFormat="1" x14ac:dyDescent="0.15">
      <c r="A476" s="55"/>
      <c r="FA476" s="178"/>
      <c r="FB476" s="178"/>
    </row>
    <row r="477" spans="1:158" s="31" customFormat="1" x14ac:dyDescent="0.15">
      <c r="A477" s="55"/>
      <c r="FA477" s="178"/>
      <c r="FB477" s="178"/>
    </row>
    <row r="478" spans="1:158" s="31" customFormat="1" x14ac:dyDescent="0.15">
      <c r="A478" s="55"/>
      <c r="FA478" s="178"/>
      <c r="FB478" s="178"/>
    </row>
    <row r="479" spans="1:158" s="31" customFormat="1" x14ac:dyDescent="0.15">
      <c r="A479" s="55"/>
      <c r="FA479" s="178"/>
      <c r="FB479" s="178"/>
    </row>
    <row r="480" spans="1:158" s="31" customFormat="1" x14ac:dyDescent="0.15">
      <c r="A480" s="55"/>
      <c r="FA480" s="178"/>
      <c r="FB480" s="178"/>
    </row>
    <row r="481" spans="1:158" s="31" customFormat="1" x14ac:dyDescent="0.15">
      <c r="A481" s="55"/>
      <c r="FA481" s="178"/>
      <c r="FB481" s="178"/>
    </row>
    <row r="482" spans="1:158" s="31" customFormat="1" x14ac:dyDescent="0.15">
      <c r="A482" s="55"/>
      <c r="FA482" s="178"/>
      <c r="FB482" s="178"/>
    </row>
    <row r="483" spans="1:158" s="31" customFormat="1" x14ac:dyDescent="0.15">
      <c r="A483" s="55"/>
      <c r="FA483" s="178"/>
      <c r="FB483" s="178"/>
    </row>
    <row r="484" spans="1:158" s="31" customFormat="1" x14ac:dyDescent="0.15">
      <c r="A484" s="55"/>
      <c r="FA484" s="178"/>
      <c r="FB484" s="178"/>
    </row>
    <row r="485" spans="1:158" s="31" customFormat="1" x14ac:dyDescent="0.15">
      <c r="A485" s="55"/>
      <c r="FA485" s="178"/>
      <c r="FB485" s="178"/>
    </row>
    <row r="486" spans="1:158" s="31" customFormat="1" x14ac:dyDescent="0.15">
      <c r="A486" s="55"/>
      <c r="FA486" s="178"/>
      <c r="FB486" s="178"/>
    </row>
    <row r="487" spans="1:158" s="31" customFormat="1" x14ac:dyDescent="0.15">
      <c r="A487" s="55"/>
      <c r="FA487" s="178"/>
      <c r="FB487" s="178"/>
    </row>
    <row r="488" spans="1:158" s="31" customFormat="1" x14ac:dyDescent="0.15">
      <c r="A488" s="55"/>
      <c r="FA488" s="178"/>
      <c r="FB488" s="178"/>
    </row>
    <row r="489" spans="1:158" s="31" customFormat="1" x14ac:dyDescent="0.15">
      <c r="A489" s="55"/>
      <c r="FA489" s="178"/>
      <c r="FB489" s="178"/>
    </row>
    <row r="490" spans="1:158" s="31" customFormat="1" x14ac:dyDescent="0.15">
      <c r="A490" s="55"/>
      <c r="FA490" s="178"/>
      <c r="FB490" s="178"/>
    </row>
    <row r="491" spans="1:158" s="31" customFormat="1" x14ac:dyDescent="0.15">
      <c r="A491" s="55"/>
      <c r="FA491" s="178"/>
      <c r="FB491" s="178"/>
    </row>
    <row r="492" spans="1:158" s="31" customFormat="1" x14ac:dyDescent="0.15">
      <c r="A492" s="55"/>
      <c r="FA492" s="178"/>
      <c r="FB492" s="178"/>
    </row>
    <row r="493" spans="1:158" s="31" customFormat="1" x14ac:dyDescent="0.15">
      <c r="A493" s="55"/>
      <c r="FA493" s="178"/>
      <c r="FB493" s="178"/>
    </row>
    <row r="494" spans="1:158" s="31" customFormat="1" x14ac:dyDescent="0.15">
      <c r="A494" s="55"/>
      <c r="FA494" s="178"/>
      <c r="FB494" s="178"/>
    </row>
    <row r="495" spans="1:158" s="31" customFormat="1" x14ac:dyDescent="0.15">
      <c r="A495" s="55"/>
      <c r="FA495" s="178"/>
      <c r="FB495" s="178"/>
    </row>
    <row r="496" spans="1:158" s="31" customFormat="1" x14ac:dyDescent="0.15">
      <c r="A496" s="55"/>
      <c r="FA496" s="178"/>
      <c r="FB496" s="178"/>
    </row>
    <row r="497" spans="1:158" s="31" customFormat="1" x14ac:dyDescent="0.15">
      <c r="A497" s="55"/>
      <c r="FA497" s="178"/>
      <c r="FB497" s="178"/>
    </row>
    <row r="498" spans="1:158" s="31" customFormat="1" x14ac:dyDescent="0.15">
      <c r="A498" s="55"/>
      <c r="FA498" s="178"/>
      <c r="FB498" s="178"/>
    </row>
    <row r="499" spans="1:158" s="31" customFormat="1" x14ac:dyDescent="0.15">
      <c r="A499" s="55"/>
      <c r="FA499" s="178"/>
      <c r="FB499" s="178"/>
    </row>
    <row r="500" spans="1:158" s="31" customFormat="1" x14ac:dyDescent="0.15">
      <c r="A500" s="55"/>
      <c r="FA500" s="178"/>
      <c r="FB500" s="178"/>
    </row>
    <row r="501" spans="1:158" s="31" customFormat="1" x14ac:dyDescent="0.15">
      <c r="A501" s="55"/>
      <c r="FA501" s="178"/>
      <c r="FB501" s="178"/>
    </row>
    <row r="502" spans="1:158" s="31" customFormat="1" x14ac:dyDescent="0.15">
      <c r="A502" s="55"/>
      <c r="FA502" s="178"/>
      <c r="FB502" s="178"/>
    </row>
    <row r="503" spans="1:158" s="31" customFormat="1" x14ac:dyDescent="0.15">
      <c r="A503" s="55"/>
      <c r="FA503" s="178"/>
      <c r="FB503" s="178"/>
    </row>
    <row r="504" spans="1:158" s="31" customFormat="1" x14ac:dyDescent="0.15">
      <c r="A504" s="55"/>
      <c r="FA504" s="178"/>
      <c r="FB504" s="178"/>
    </row>
    <row r="505" spans="1:158" s="31" customFormat="1" x14ac:dyDescent="0.15">
      <c r="A505" s="55"/>
      <c r="FA505" s="178"/>
      <c r="FB505" s="178"/>
    </row>
    <row r="506" spans="1:158" s="31" customFormat="1" x14ac:dyDescent="0.15">
      <c r="A506" s="55"/>
      <c r="FA506" s="178"/>
      <c r="FB506" s="178"/>
    </row>
    <row r="507" spans="1:158" s="31" customFormat="1" x14ac:dyDescent="0.15">
      <c r="A507" s="55"/>
      <c r="FA507" s="178"/>
      <c r="FB507" s="178"/>
    </row>
    <row r="508" spans="1:158" s="31" customFormat="1" x14ac:dyDescent="0.15">
      <c r="A508" s="55"/>
      <c r="FA508" s="178"/>
      <c r="FB508" s="178"/>
    </row>
    <row r="509" spans="1:158" s="31" customFormat="1" x14ac:dyDescent="0.15">
      <c r="A509" s="55"/>
      <c r="FA509" s="178"/>
      <c r="FB509" s="178"/>
    </row>
    <row r="510" spans="1:158" s="31" customFormat="1" x14ac:dyDescent="0.15">
      <c r="A510" s="55"/>
      <c r="FA510" s="178"/>
      <c r="FB510" s="178"/>
    </row>
    <row r="511" spans="1:158" s="31" customFormat="1" x14ac:dyDescent="0.15">
      <c r="A511" s="55"/>
      <c r="FA511" s="178"/>
      <c r="FB511" s="178"/>
    </row>
    <row r="512" spans="1:158" s="31" customFormat="1" x14ac:dyDescent="0.15">
      <c r="A512" s="55"/>
      <c r="FA512" s="178"/>
      <c r="FB512" s="178"/>
    </row>
    <row r="513" spans="1:158" s="31" customFormat="1" x14ac:dyDescent="0.15">
      <c r="A513" s="55"/>
      <c r="FA513" s="178"/>
      <c r="FB513" s="178"/>
    </row>
    <row r="514" spans="1:158" s="31" customFormat="1" x14ac:dyDescent="0.15">
      <c r="A514" s="55"/>
      <c r="FA514" s="178"/>
      <c r="FB514" s="178"/>
    </row>
    <row r="515" spans="1:158" s="31" customFormat="1" x14ac:dyDescent="0.15">
      <c r="A515" s="55"/>
      <c r="FA515" s="178"/>
      <c r="FB515" s="178"/>
    </row>
    <row r="516" spans="1:158" s="31" customFormat="1" x14ac:dyDescent="0.15">
      <c r="A516" s="55"/>
      <c r="FA516" s="178"/>
      <c r="FB516" s="178"/>
    </row>
    <row r="517" spans="1:158" s="31" customFormat="1" x14ac:dyDescent="0.15">
      <c r="A517" s="55"/>
      <c r="FA517" s="178"/>
      <c r="FB517" s="178"/>
    </row>
    <row r="518" spans="1:158" s="31" customFormat="1" x14ac:dyDescent="0.15">
      <c r="A518" s="55"/>
      <c r="FA518" s="178"/>
      <c r="FB518" s="178"/>
    </row>
    <row r="519" spans="1:158" s="31" customFormat="1" x14ac:dyDescent="0.15">
      <c r="A519" s="55"/>
      <c r="FA519" s="178"/>
      <c r="FB519" s="178"/>
    </row>
    <row r="520" spans="1:158" s="31" customFormat="1" x14ac:dyDescent="0.15">
      <c r="A520" s="55"/>
      <c r="FA520" s="178"/>
      <c r="FB520" s="178"/>
    </row>
    <row r="521" spans="1:158" s="31" customFormat="1" x14ac:dyDescent="0.15">
      <c r="A521" s="55"/>
      <c r="FA521" s="178"/>
      <c r="FB521" s="178"/>
    </row>
    <row r="522" spans="1:158" s="31" customFormat="1" x14ac:dyDescent="0.15">
      <c r="A522" s="55"/>
      <c r="FA522" s="178"/>
      <c r="FB522" s="178"/>
    </row>
    <row r="523" spans="1:158" s="31" customFormat="1" x14ac:dyDescent="0.15">
      <c r="A523" s="55"/>
      <c r="FA523" s="178"/>
      <c r="FB523" s="178"/>
    </row>
    <row r="524" spans="1:158" s="31" customFormat="1" x14ac:dyDescent="0.15">
      <c r="A524" s="55"/>
      <c r="FA524" s="178"/>
      <c r="FB524" s="178"/>
    </row>
    <row r="525" spans="1:158" s="31" customFormat="1" x14ac:dyDescent="0.15">
      <c r="A525" s="55"/>
      <c r="FA525" s="178"/>
      <c r="FB525" s="178"/>
    </row>
    <row r="526" spans="1:158" s="31" customFormat="1" x14ac:dyDescent="0.15">
      <c r="A526" s="55"/>
      <c r="FA526" s="178"/>
      <c r="FB526" s="178"/>
    </row>
    <row r="527" spans="1:158" s="31" customFormat="1" x14ac:dyDescent="0.15">
      <c r="A527" s="55"/>
      <c r="FA527" s="178"/>
      <c r="FB527" s="178"/>
    </row>
    <row r="528" spans="1:158" s="31" customFormat="1" x14ac:dyDescent="0.15">
      <c r="A528" s="55"/>
      <c r="FA528" s="178"/>
      <c r="FB528" s="178"/>
    </row>
    <row r="529" spans="1:158" s="31" customFormat="1" x14ac:dyDescent="0.15">
      <c r="A529" s="55"/>
      <c r="FA529" s="178"/>
      <c r="FB529" s="178"/>
    </row>
    <row r="530" spans="1:158" s="31" customFormat="1" x14ac:dyDescent="0.15">
      <c r="A530" s="55"/>
      <c r="FA530" s="178"/>
      <c r="FB530" s="178"/>
    </row>
    <row r="531" spans="1:158" s="31" customFormat="1" x14ac:dyDescent="0.15">
      <c r="A531" s="55"/>
      <c r="FA531" s="178"/>
      <c r="FB531" s="178"/>
    </row>
    <row r="532" spans="1:158" s="31" customFormat="1" x14ac:dyDescent="0.15">
      <c r="A532" s="55"/>
      <c r="FA532" s="178"/>
      <c r="FB532" s="178"/>
    </row>
    <row r="533" spans="1:158" s="31" customFormat="1" x14ac:dyDescent="0.15">
      <c r="A533" s="55"/>
      <c r="FA533" s="178"/>
      <c r="FB533" s="178"/>
    </row>
    <row r="534" spans="1:158" s="31" customFormat="1" x14ac:dyDescent="0.15">
      <c r="A534" s="55"/>
      <c r="FA534" s="178"/>
      <c r="FB534" s="178"/>
    </row>
    <row r="535" spans="1:158" s="31" customFormat="1" x14ac:dyDescent="0.15">
      <c r="A535" s="55"/>
      <c r="FA535" s="178"/>
      <c r="FB535" s="178"/>
    </row>
    <row r="536" spans="1:158" s="31" customFormat="1" x14ac:dyDescent="0.15">
      <c r="A536" s="55"/>
      <c r="FA536" s="178"/>
      <c r="FB536" s="178"/>
    </row>
    <row r="537" spans="1:158" s="31" customFormat="1" x14ac:dyDescent="0.15">
      <c r="A537" s="55"/>
      <c r="FA537" s="178"/>
      <c r="FB537" s="178"/>
    </row>
    <row r="538" spans="1:158" s="31" customFormat="1" x14ac:dyDescent="0.15">
      <c r="A538" s="55"/>
      <c r="FA538" s="178"/>
      <c r="FB538" s="178"/>
    </row>
    <row r="539" spans="1:158" s="31" customFormat="1" x14ac:dyDescent="0.15">
      <c r="A539" s="55"/>
      <c r="FA539" s="178"/>
      <c r="FB539" s="178"/>
    </row>
    <row r="540" spans="1:158" s="31" customFormat="1" x14ac:dyDescent="0.15">
      <c r="A540" s="55"/>
      <c r="FA540" s="178"/>
      <c r="FB540" s="178"/>
    </row>
    <row r="541" spans="1:158" s="31" customFormat="1" x14ac:dyDescent="0.15">
      <c r="A541" s="55"/>
      <c r="FA541" s="178"/>
      <c r="FB541" s="178"/>
    </row>
    <row r="542" spans="1:158" s="31" customFormat="1" x14ac:dyDescent="0.15">
      <c r="A542" s="55"/>
      <c r="FA542" s="178"/>
      <c r="FB542" s="178"/>
    </row>
    <row r="543" spans="1:158" s="31" customFormat="1" x14ac:dyDescent="0.15">
      <c r="A543" s="55"/>
      <c r="FA543" s="178"/>
      <c r="FB543" s="178"/>
    </row>
    <row r="544" spans="1:158" s="31" customFormat="1" x14ac:dyDescent="0.15">
      <c r="A544" s="55"/>
      <c r="FA544" s="178"/>
      <c r="FB544" s="178"/>
    </row>
    <row r="545" spans="1:158" s="31" customFormat="1" x14ac:dyDescent="0.15">
      <c r="A545" s="55"/>
      <c r="FA545" s="178"/>
      <c r="FB545" s="178"/>
    </row>
    <row r="546" spans="1:158" s="31" customFormat="1" x14ac:dyDescent="0.15">
      <c r="A546" s="55"/>
      <c r="FA546" s="178"/>
      <c r="FB546" s="178"/>
    </row>
    <row r="547" spans="1:158" s="31" customFormat="1" x14ac:dyDescent="0.15">
      <c r="A547" s="55"/>
      <c r="FA547" s="178"/>
      <c r="FB547" s="178"/>
    </row>
    <row r="548" spans="1:158" s="31" customFormat="1" x14ac:dyDescent="0.15">
      <c r="A548" s="55"/>
      <c r="FA548" s="178"/>
      <c r="FB548" s="178"/>
    </row>
    <row r="549" spans="1:158" s="31" customFormat="1" x14ac:dyDescent="0.15">
      <c r="A549" s="55"/>
      <c r="FA549" s="178"/>
      <c r="FB549" s="178"/>
    </row>
    <row r="550" spans="1:158" s="31" customFormat="1" x14ac:dyDescent="0.15">
      <c r="A550" s="55"/>
      <c r="FA550" s="178"/>
      <c r="FB550" s="178"/>
    </row>
    <row r="551" spans="1:158" s="31" customFormat="1" x14ac:dyDescent="0.15">
      <c r="A551" s="55"/>
      <c r="FA551" s="178"/>
      <c r="FB551" s="178"/>
    </row>
    <row r="552" spans="1:158" s="31" customFormat="1" x14ac:dyDescent="0.15">
      <c r="A552" s="55"/>
      <c r="FA552" s="178"/>
      <c r="FB552" s="178"/>
    </row>
    <row r="553" spans="1:158" s="31" customFormat="1" x14ac:dyDescent="0.15">
      <c r="A553" s="55"/>
      <c r="FA553" s="178"/>
      <c r="FB553" s="178"/>
    </row>
    <row r="554" spans="1:158" s="31" customFormat="1" x14ac:dyDescent="0.15">
      <c r="A554" s="55"/>
      <c r="FA554" s="178"/>
      <c r="FB554" s="178"/>
    </row>
    <row r="555" spans="1:158" s="31" customFormat="1" x14ac:dyDescent="0.15">
      <c r="A555" s="55"/>
      <c r="FA555" s="178"/>
      <c r="FB555" s="178"/>
    </row>
    <row r="556" spans="1:158" s="31" customFormat="1" x14ac:dyDescent="0.15">
      <c r="A556" s="55"/>
      <c r="FA556" s="178"/>
      <c r="FB556" s="178"/>
    </row>
    <row r="557" spans="1:158" s="31" customFormat="1" x14ac:dyDescent="0.15">
      <c r="A557" s="55"/>
      <c r="FA557" s="178"/>
      <c r="FB557" s="178"/>
    </row>
    <row r="558" spans="1:158" s="31" customFormat="1" x14ac:dyDescent="0.15">
      <c r="A558" s="55"/>
      <c r="FA558" s="178"/>
      <c r="FB558" s="178"/>
    </row>
    <row r="559" spans="1:158" s="31" customFormat="1" x14ac:dyDescent="0.15">
      <c r="A559" s="55"/>
      <c r="FA559" s="178"/>
      <c r="FB559" s="178"/>
    </row>
    <row r="560" spans="1:158" s="31" customFormat="1" x14ac:dyDescent="0.15">
      <c r="A560" s="55"/>
      <c r="FA560" s="178"/>
      <c r="FB560" s="178"/>
    </row>
    <row r="561" spans="1:158" s="31" customFormat="1" x14ac:dyDescent="0.15">
      <c r="A561" s="55"/>
      <c r="FA561" s="178"/>
      <c r="FB561" s="178"/>
    </row>
    <row r="562" spans="1:158" s="31" customFormat="1" x14ac:dyDescent="0.15">
      <c r="A562" s="55"/>
      <c r="FA562" s="178"/>
      <c r="FB562" s="178"/>
    </row>
    <row r="563" spans="1:158" s="31" customFormat="1" x14ac:dyDescent="0.15">
      <c r="A563" s="55"/>
      <c r="FA563" s="178"/>
      <c r="FB563" s="178"/>
    </row>
    <row r="564" spans="1:158" s="31" customFormat="1" x14ac:dyDescent="0.15">
      <c r="A564" s="55"/>
      <c r="FA564" s="178"/>
      <c r="FB564" s="178"/>
    </row>
    <row r="565" spans="1:158" s="31" customFormat="1" x14ac:dyDescent="0.15">
      <c r="A565" s="55"/>
      <c r="FA565" s="178"/>
      <c r="FB565" s="178"/>
    </row>
    <row r="566" spans="1:158" s="31" customFormat="1" x14ac:dyDescent="0.15">
      <c r="A566" s="55"/>
      <c r="FA566" s="178"/>
      <c r="FB566" s="178"/>
    </row>
    <row r="567" spans="1:158" s="31" customFormat="1" x14ac:dyDescent="0.15">
      <c r="A567" s="55"/>
      <c r="FA567" s="178"/>
      <c r="FB567" s="178"/>
    </row>
    <row r="568" spans="1:158" s="31" customFormat="1" x14ac:dyDescent="0.15">
      <c r="A568" s="55"/>
      <c r="FA568" s="178"/>
      <c r="FB568" s="178"/>
    </row>
    <row r="569" spans="1:158" s="31" customFormat="1" x14ac:dyDescent="0.15">
      <c r="A569" s="55"/>
      <c r="FA569" s="178"/>
      <c r="FB569" s="178"/>
    </row>
    <row r="570" spans="1:158" s="31" customFormat="1" x14ac:dyDescent="0.15">
      <c r="A570" s="55"/>
      <c r="FA570" s="178"/>
      <c r="FB570" s="178"/>
    </row>
    <row r="571" spans="1:158" s="31" customFormat="1" x14ac:dyDescent="0.15">
      <c r="A571" s="55"/>
      <c r="FA571" s="178"/>
      <c r="FB571" s="178"/>
    </row>
    <row r="572" spans="1:158" s="31" customFormat="1" x14ac:dyDescent="0.15">
      <c r="A572" s="55"/>
      <c r="FA572" s="178"/>
      <c r="FB572" s="178"/>
    </row>
    <row r="573" spans="1:158" s="31" customFormat="1" x14ac:dyDescent="0.15">
      <c r="A573" s="55"/>
      <c r="FA573" s="178"/>
      <c r="FB573" s="178"/>
    </row>
    <row r="574" spans="1:158" s="31" customFormat="1" x14ac:dyDescent="0.15">
      <c r="A574" s="55"/>
      <c r="FA574" s="178"/>
      <c r="FB574" s="178"/>
    </row>
    <row r="575" spans="1:158" s="31" customFormat="1" x14ac:dyDescent="0.15">
      <c r="A575" s="55"/>
      <c r="FA575" s="178"/>
      <c r="FB575" s="178"/>
    </row>
    <row r="576" spans="1:158" s="31" customFormat="1" x14ac:dyDescent="0.15">
      <c r="A576" s="55"/>
      <c r="FA576" s="178"/>
      <c r="FB576" s="178"/>
    </row>
    <row r="577" spans="1:158" s="31" customFormat="1" x14ac:dyDescent="0.15">
      <c r="A577" s="55"/>
      <c r="FA577" s="178"/>
      <c r="FB577" s="178"/>
    </row>
    <row r="578" spans="1:158" s="31" customFormat="1" x14ac:dyDescent="0.15">
      <c r="A578" s="55"/>
      <c r="FA578" s="178"/>
      <c r="FB578" s="178"/>
    </row>
    <row r="579" spans="1:158" s="31" customFormat="1" x14ac:dyDescent="0.15">
      <c r="A579" s="55"/>
      <c r="FA579" s="178"/>
      <c r="FB579" s="178"/>
    </row>
    <row r="580" spans="1:158" s="31" customFormat="1" x14ac:dyDescent="0.15">
      <c r="A580" s="55"/>
      <c r="FA580" s="178"/>
      <c r="FB580" s="178"/>
    </row>
    <row r="581" spans="1:158" s="31" customFormat="1" x14ac:dyDescent="0.15">
      <c r="A581" s="55"/>
      <c r="FA581" s="178"/>
      <c r="FB581" s="178"/>
    </row>
    <row r="582" spans="1:158" s="31" customFormat="1" x14ac:dyDescent="0.15">
      <c r="A582" s="55"/>
      <c r="FA582" s="178"/>
      <c r="FB582" s="178"/>
    </row>
    <row r="583" spans="1:158" s="31" customFormat="1" x14ac:dyDescent="0.15">
      <c r="A583" s="55"/>
      <c r="FA583" s="178"/>
      <c r="FB583" s="178"/>
    </row>
    <row r="584" spans="1:158" s="31" customFormat="1" x14ac:dyDescent="0.15">
      <c r="A584" s="55"/>
      <c r="FA584" s="178"/>
      <c r="FB584" s="178"/>
    </row>
    <row r="585" spans="1:158" s="31" customFormat="1" x14ac:dyDescent="0.15">
      <c r="A585" s="55"/>
      <c r="FA585" s="178"/>
      <c r="FB585" s="178"/>
    </row>
    <row r="586" spans="1:158" s="31" customFormat="1" x14ac:dyDescent="0.15">
      <c r="A586" s="55"/>
      <c r="FA586" s="178"/>
      <c r="FB586" s="178"/>
    </row>
    <row r="587" spans="1:158" s="31" customFormat="1" x14ac:dyDescent="0.15">
      <c r="A587" s="55"/>
      <c r="FA587" s="178"/>
      <c r="FB587" s="178"/>
    </row>
    <row r="588" spans="1:158" s="31" customFormat="1" x14ac:dyDescent="0.15">
      <c r="A588" s="55"/>
      <c r="FA588" s="178"/>
      <c r="FB588" s="178"/>
    </row>
    <row r="589" spans="1:158" s="31" customFormat="1" x14ac:dyDescent="0.15">
      <c r="A589" s="55"/>
      <c r="FA589" s="178"/>
      <c r="FB589" s="178"/>
    </row>
    <row r="590" spans="1:158" s="31" customFormat="1" x14ac:dyDescent="0.15">
      <c r="A590" s="55"/>
      <c r="FA590" s="178"/>
      <c r="FB590" s="178"/>
    </row>
    <row r="591" spans="1:158" s="31" customFormat="1" x14ac:dyDescent="0.15">
      <c r="A591" s="55"/>
      <c r="FA591" s="178"/>
      <c r="FB591" s="178"/>
    </row>
    <row r="592" spans="1:158" s="31" customFormat="1" x14ac:dyDescent="0.15">
      <c r="A592" s="55"/>
      <c r="FA592" s="178"/>
      <c r="FB592" s="178"/>
    </row>
    <row r="593" spans="1:158" s="31" customFormat="1" x14ac:dyDescent="0.15">
      <c r="A593" s="55"/>
      <c r="FA593" s="178"/>
      <c r="FB593" s="178"/>
    </row>
    <row r="594" spans="1:158" s="31" customFormat="1" x14ac:dyDescent="0.15">
      <c r="A594" s="55"/>
      <c r="FA594" s="178"/>
      <c r="FB594" s="178"/>
    </row>
    <row r="595" spans="1:158" s="31" customFormat="1" x14ac:dyDescent="0.15">
      <c r="A595" s="55"/>
      <c r="FA595" s="178"/>
      <c r="FB595" s="178"/>
    </row>
    <row r="596" spans="1:158" s="31" customFormat="1" x14ac:dyDescent="0.15">
      <c r="A596" s="55"/>
      <c r="FA596" s="178"/>
      <c r="FB596" s="178"/>
    </row>
    <row r="597" spans="1:158" s="31" customFormat="1" x14ac:dyDescent="0.15">
      <c r="A597" s="55"/>
      <c r="FA597" s="178"/>
      <c r="FB597" s="178"/>
    </row>
    <row r="598" spans="1:158" s="31" customFormat="1" x14ac:dyDescent="0.15">
      <c r="A598" s="55"/>
      <c r="FA598" s="178"/>
      <c r="FB598" s="178"/>
    </row>
    <row r="599" spans="1:158" s="31" customFormat="1" x14ac:dyDescent="0.15">
      <c r="A599" s="55"/>
      <c r="FA599" s="178"/>
      <c r="FB599" s="178"/>
    </row>
    <row r="600" spans="1:158" s="31" customFormat="1" x14ac:dyDescent="0.15">
      <c r="A600" s="55"/>
      <c r="FA600" s="178"/>
      <c r="FB600" s="178"/>
    </row>
    <row r="601" spans="1:158" s="31" customFormat="1" x14ac:dyDescent="0.15">
      <c r="A601" s="55"/>
      <c r="FA601" s="178"/>
      <c r="FB601" s="178"/>
    </row>
    <row r="602" spans="1:158" s="31" customFormat="1" x14ac:dyDescent="0.15">
      <c r="A602" s="55"/>
      <c r="FA602" s="178"/>
      <c r="FB602" s="178"/>
    </row>
    <row r="603" spans="1:158" s="31" customFormat="1" x14ac:dyDescent="0.15">
      <c r="A603" s="55"/>
      <c r="FA603" s="178"/>
      <c r="FB603" s="178"/>
    </row>
    <row r="604" spans="1:158" s="31" customFormat="1" x14ac:dyDescent="0.15">
      <c r="A604" s="55"/>
      <c r="FA604" s="178"/>
      <c r="FB604" s="178"/>
    </row>
    <row r="605" spans="1:158" s="31" customFormat="1" x14ac:dyDescent="0.15">
      <c r="A605" s="55"/>
      <c r="FA605" s="178"/>
      <c r="FB605" s="178"/>
    </row>
    <row r="606" spans="1:158" s="31" customFormat="1" x14ac:dyDescent="0.15">
      <c r="A606" s="55"/>
      <c r="FA606" s="178"/>
      <c r="FB606" s="178"/>
    </row>
    <row r="607" spans="1:158" s="31" customFormat="1" x14ac:dyDescent="0.15">
      <c r="A607" s="55"/>
      <c r="FA607" s="178"/>
      <c r="FB607" s="178"/>
    </row>
    <row r="608" spans="1:158" s="31" customFormat="1" x14ac:dyDescent="0.15">
      <c r="A608" s="55"/>
      <c r="FA608" s="178"/>
      <c r="FB608" s="178"/>
    </row>
    <row r="609" spans="1:158" s="31" customFormat="1" x14ac:dyDescent="0.15">
      <c r="A609" s="55"/>
      <c r="FA609" s="178"/>
      <c r="FB609" s="178"/>
    </row>
    <row r="610" spans="1:158" s="31" customFormat="1" x14ac:dyDescent="0.15">
      <c r="A610" s="55"/>
      <c r="FA610" s="178"/>
      <c r="FB610" s="178"/>
    </row>
    <row r="611" spans="1:158" s="31" customFormat="1" x14ac:dyDescent="0.15">
      <c r="A611" s="55"/>
      <c r="FA611" s="178"/>
      <c r="FB611" s="178"/>
    </row>
    <row r="612" spans="1:158" s="31" customFormat="1" x14ac:dyDescent="0.15">
      <c r="A612" s="55"/>
      <c r="FA612" s="178"/>
      <c r="FB612" s="178"/>
    </row>
    <row r="613" spans="1:158" s="31" customFormat="1" x14ac:dyDescent="0.15">
      <c r="A613" s="55"/>
      <c r="FA613" s="178"/>
      <c r="FB613" s="178"/>
    </row>
    <row r="614" spans="1:158" s="31" customFormat="1" x14ac:dyDescent="0.15">
      <c r="A614" s="55"/>
      <c r="FA614" s="178"/>
      <c r="FB614" s="178"/>
    </row>
    <row r="615" spans="1:158" s="31" customFormat="1" x14ac:dyDescent="0.15">
      <c r="A615" s="55"/>
      <c r="FA615" s="178"/>
      <c r="FB615" s="178"/>
    </row>
    <row r="616" spans="1:158" s="31" customFormat="1" x14ac:dyDescent="0.15">
      <c r="A616" s="55"/>
      <c r="FA616" s="178"/>
      <c r="FB616" s="178"/>
    </row>
    <row r="617" spans="1:158" s="31" customFormat="1" x14ac:dyDescent="0.15">
      <c r="A617" s="55"/>
      <c r="FA617" s="178"/>
      <c r="FB617" s="178"/>
    </row>
    <row r="618" spans="1:158" s="31" customFormat="1" x14ac:dyDescent="0.15">
      <c r="A618" s="55"/>
      <c r="FA618" s="178"/>
      <c r="FB618" s="178"/>
    </row>
    <row r="619" spans="1:158" s="31" customFormat="1" x14ac:dyDescent="0.15">
      <c r="A619" s="55"/>
      <c r="FA619" s="178"/>
      <c r="FB619" s="178"/>
    </row>
    <row r="620" spans="1:158" s="31" customFormat="1" x14ac:dyDescent="0.15">
      <c r="A620" s="55"/>
      <c r="FA620" s="178"/>
      <c r="FB620" s="178"/>
    </row>
    <row r="621" spans="1:158" s="31" customFormat="1" x14ac:dyDescent="0.15">
      <c r="A621" s="55"/>
      <c r="FA621" s="178"/>
      <c r="FB621" s="178"/>
    </row>
    <row r="622" spans="1:158" s="31" customFormat="1" x14ac:dyDescent="0.15">
      <c r="A622" s="55"/>
      <c r="FA622" s="178"/>
      <c r="FB622" s="178"/>
    </row>
    <row r="623" spans="1:158" s="31" customFormat="1" x14ac:dyDescent="0.15">
      <c r="A623" s="55"/>
      <c r="FA623" s="178"/>
      <c r="FB623" s="178"/>
    </row>
    <row r="624" spans="1:158" s="31" customFormat="1" x14ac:dyDescent="0.15">
      <c r="A624" s="55"/>
      <c r="FA624" s="178"/>
      <c r="FB624" s="178"/>
    </row>
    <row r="625" spans="1:158" s="31" customFormat="1" x14ac:dyDescent="0.15">
      <c r="A625" s="55"/>
      <c r="FA625" s="178"/>
      <c r="FB625" s="178"/>
    </row>
    <row r="626" spans="1:158" s="31" customFormat="1" x14ac:dyDescent="0.15">
      <c r="A626" s="55"/>
      <c r="FA626" s="178"/>
      <c r="FB626" s="178"/>
    </row>
    <row r="627" spans="1:158" s="31" customFormat="1" x14ac:dyDescent="0.15">
      <c r="A627" s="55"/>
      <c r="FA627" s="178"/>
      <c r="FB627" s="178"/>
    </row>
    <row r="628" spans="1:158" s="31" customFormat="1" x14ac:dyDescent="0.15">
      <c r="A628" s="55"/>
      <c r="FA628" s="178"/>
      <c r="FB628" s="178"/>
    </row>
    <row r="629" spans="1:158" s="31" customFormat="1" x14ac:dyDescent="0.15">
      <c r="A629" s="55"/>
      <c r="FA629" s="178"/>
      <c r="FB629" s="178"/>
    </row>
    <row r="630" spans="1:158" s="31" customFormat="1" x14ac:dyDescent="0.15">
      <c r="A630" s="55"/>
      <c r="FA630" s="178"/>
      <c r="FB630" s="178"/>
    </row>
    <row r="631" spans="1:158" s="31" customFormat="1" x14ac:dyDescent="0.15">
      <c r="A631" s="55"/>
      <c r="FA631" s="178"/>
      <c r="FB631" s="178"/>
    </row>
    <row r="632" spans="1:158" s="31" customFormat="1" x14ac:dyDescent="0.15">
      <c r="A632" s="55"/>
      <c r="FA632" s="178"/>
      <c r="FB632" s="178"/>
    </row>
    <row r="633" spans="1:158" s="31" customFormat="1" x14ac:dyDescent="0.15">
      <c r="A633" s="55"/>
      <c r="FA633" s="178"/>
      <c r="FB633" s="178"/>
    </row>
    <row r="634" spans="1:158" s="31" customFormat="1" x14ac:dyDescent="0.15">
      <c r="A634" s="55"/>
      <c r="FA634" s="178"/>
      <c r="FB634" s="178"/>
    </row>
    <row r="635" spans="1:158" s="31" customFormat="1" x14ac:dyDescent="0.15">
      <c r="A635" s="55"/>
      <c r="FA635" s="178"/>
      <c r="FB635" s="178"/>
    </row>
    <row r="636" spans="1:158" s="31" customFormat="1" x14ac:dyDescent="0.15">
      <c r="A636" s="55"/>
      <c r="FA636" s="178"/>
      <c r="FB636" s="178"/>
    </row>
    <row r="637" spans="1:158" s="31" customFormat="1" x14ac:dyDescent="0.15">
      <c r="A637" s="55"/>
      <c r="FA637" s="178"/>
      <c r="FB637" s="178"/>
    </row>
    <row r="638" spans="1:158" s="31" customFormat="1" x14ac:dyDescent="0.15">
      <c r="A638" s="55"/>
      <c r="FA638" s="178"/>
      <c r="FB638" s="178"/>
    </row>
    <row r="639" spans="1:158" s="31" customFormat="1" x14ac:dyDescent="0.15">
      <c r="A639" s="55"/>
      <c r="FA639" s="178"/>
      <c r="FB639" s="178"/>
    </row>
    <row r="640" spans="1:158" s="31" customFormat="1" x14ac:dyDescent="0.15">
      <c r="A640" s="55"/>
      <c r="FA640" s="178"/>
      <c r="FB640" s="178"/>
    </row>
    <row r="641" spans="1:158" s="31" customFormat="1" x14ac:dyDescent="0.15">
      <c r="A641" s="55"/>
      <c r="FA641" s="178"/>
      <c r="FB641" s="178"/>
    </row>
    <row r="642" spans="1:158" s="31" customFormat="1" x14ac:dyDescent="0.15">
      <c r="A642" s="55"/>
      <c r="FA642" s="178"/>
      <c r="FB642" s="178"/>
    </row>
    <row r="643" spans="1:158" s="31" customFormat="1" x14ac:dyDescent="0.15">
      <c r="A643" s="55"/>
      <c r="FA643" s="178"/>
      <c r="FB643" s="178"/>
    </row>
    <row r="644" spans="1:158" s="31" customFormat="1" x14ac:dyDescent="0.15">
      <c r="A644" s="55"/>
      <c r="FA644" s="178"/>
      <c r="FB644" s="178"/>
    </row>
    <row r="645" spans="1:158" s="31" customFormat="1" x14ac:dyDescent="0.15">
      <c r="A645" s="55"/>
      <c r="FA645" s="178"/>
      <c r="FB645" s="178"/>
    </row>
    <row r="646" spans="1:158" s="31" customFormat="1" x14ac:dyDescent="0.15">
      <c r="A646" s="55"/>
      <c r="FA646" s="178"/>
      <c r="FB646" s="178"/>
    </row>
    <row r="647" spans="1:158" s="31" customFormat="1" x14ac:dyDescent="0.15">
      <c r="A647" s="55"/>
      <c r="FA647" s="178"/>
      <c r="FB647" s="178"/>
    </row>
    <row r="648" spans="1:158" s="31" customFormat="1" x14ac:dyDescent="0.15">
      <c r="A648" s="55"/>
      <c r="FA648" s="178"/>
      <c r="FB648" s="178"/>
    </row>
    <row r="649" spans="1:158" s="31" customFormat="1" x14ac:dyDescent="0.15">
      <c r="A649" s="55"/>
      <c r="FA649" s="178"/>
      <c r="FB649" s="178"/>
    </row>
    <row r="650" spans="1:158" s="31" customFormat="1" x14ac:dyDescent="0.15">
      <c r="A650" s="55"/>
      <c r="FA650" s="178"/>
      <c r="FB650" s="178"/>
    </row>
    <row r="651" spans="1:158" s="31" customFormat="1" x14ac:dyDescent="0.15">
      <c r="A651" s="55"/>
      <c r="FA651" s="178"/>
      <c r="FB651" s="178"/>
    </row>
    <row r="652" spans="1:158" s="31" customFormat="1" x14ac:dyDescent="0.15">
      <c r="A652" s="55"/>
      <c r="FA652" s="178"/>
      <c r="FB652" s="178"/>
    </row>
    <row r="653" spans="1:158" s="31" customFormat="1" x14ac:dyDescent="0.15">
      <c r="A653" s="55"/>
      <c r="FA653" s="178"/>
      <c r="FB653" s="178"/>
    </row>
    <row r="654" spans="1:158" s="31" customFormat="1" x14ac:dyDescent="0.15">
      <c r="A654" s="55"/>
      <c r="FA654" s="178"/>
      <c r="FB654" s="178"/>
    </row>
    <row r="655" spans="1:158" s="31" customFormat="1" x14ac:dyDescent="0.15">
      <c r="A655" s="55"/>
      <c r="FA655" s="178"/>
      <c r="FB655" s="178"/>
    </row>
    <row r="656" spans="1:158" s="31" customFormat="1" x14ac:dyDescent="0.15">
      <c r="A656" s="55"/>
      <c r="FA656" s="178"/>
      <c r="FB656" s="178"/>
    </row>
    <row r="657" spans="1:158" s="31" customFormat="1" x14ac:dyDescent="0.15">
      <c r="A657" s="55"/>
      <c r="FA657" s="178"/>
      <c r="FB657" s="178"/>
    </row>
    <row r="658" spans="1:158" s="31" customFormat="1" x14ac:dyDescent="0.15">
      <c r="A658" s="55"/>
      <c r="FA658" s="178"/>
      <c r="FB658" s="178"/>
    </row>
    <row r="659" spans="1:158" s="31" customFormat="1" x14ac:dyDescent="0.15">
      <c r="A659" s="55"/>
      <c r="FA659" s="178"/>
      <c r="FB659" s="178"/>
    </row>
    <row r="660" spans="1:158" s="31" customFormat="1" x14ac:dyDescent="0.15">
      <c r="A660" s="55"/>
      <c r="FA660" s="178"/>
      <c r="FB660" s="178"/>
    </row>
    <row r="661" spans="1:158" s="31" customFormat="1" x14ac:dyDescent="0.15">
      <c r="A661" s="55"/>
      <c r="FA661" s="178"/>
      <c r="FB661" s="178"/>
    </row>
    <row r="662" spans="1:158" s="31" customFormat="1" x14ac:dyDescent="0.15">
      <c r="A662" s="55"/>
      <c r="FA662" s="178"/>
      <c r="FB662" s="178"/>
    </row>
    <row r="663" spans="1:158" s="31" customFormat="1" x14ac:dyDescent="0.15">
      <c r="A663" s="55"/>
      <c r="FA663" s="178"/>
      <c r="FB663" s="178"/>
    </row>
    <row r="664" spans="1:158" s="31" customFormat="1" x14ac:dyDescent="0.15">
      <c r="A664" s="55"/>
      <c r="FA664" s="178"/>
      <c r="FB664" s="178"/>
    </row>
    <row r="665" spans="1:158" s="31" customFormat="1" x14ac:dyDescent="0.15">
      <c r="A665" s="55"/>
      <c r="FA665" s="178"/>
      <c r="FB665" s="178"/>
    </row>
    <row r="666" spans="1:158" s="31" customFormat="1" x14ac:dyDescent="0.15">
      <c r="A666" s="55"/>
      <c r="FA666" s="178"/>
      <c r="FB666" s="178"/>
    </row>
    <row r="667" spans="1:158" s="31" customFormat="1" x14ac:dyDescent="0.15">
      <c r="A667" s="55"/>
      <c r="FA667" s="178"/>
      <c r="FB667" s="178"/>
    </row>
    <row r="668" spans="1:158" s="31" customFormat="1" x14ac:dyDescent="0.15">
      <c r="A668" s="55"/>
      <c r="FA668" s="178"/>
      <c r="FB668" s="178"/>
    </row>
    <row r="669" spans="1:158" s="31" customFormat="1" x14ac:dyDescent="0.15">
      <c r="A669" s="55"/>
      <c r="FA669" s="178"/>
      <c r="FB669" s="178"/>
    </row>
    <row r="670" spans="1:158" s="31" customFormat="1" x14ac:dyDescent="0.15">
      <c r="A670" s="55"/>
      <c r="FA670" s="178"/>
      <c r="FB670" s="178"/>
    </row>
    <row r="671" spans="1:158" s="31" customFormat="1" x14ac:dyDescent="0.15">
      <c r="A671" s="55"/>
      <c r="FA671" s="178"/>
      <c r="FB671" s="178"/>
    </row>
    <row r="672" spans="1:158" s="31" customFormat="1" x14ac:dyDescent="0.15">
      <c r="A672" s="55"/>
      <c r="FA672" s="178"/>
      <c r="FB672" s="178"/>
    </row>
    <row r="673" spans="1:158" s="31" customFormat="1" x14ac:dyDescent="0.15">
      <c r="A673" s="55"/>
      <c r="FA673" s="178"/>
      <c r="FB673" s="178"/>
    </row>
    <row r="674" spans="1:158" s="31" customFormat="1" x14ac:dyDescent="0.15">
      <c r="A674" s="55"/>
      <c r="FA674" s="178"/>
      <c r="FB674" s="178"/>
    </row>
    <row r="675" spans="1:158" s="31" customFormat="1" x14ac:dyDescent="0.15">
      <c r="A675" s="55"/>
      <c r="FA675" s="178"/>
      <c r="FB675" s="178"/>
    </row>
    <row r="676" spans="1:158" s="31" customFormat="1" x14ac:dyDescent="0.15">
      <c r="A676" s="55"/>
      <c r="FA676" s="178"/>
      <c r="FB676" s="178"/>
    </row>
    <row r="677" spans="1:158" s="31" customFormat="1" x14ac:dyDescent="0.15">
      <c r="A677" s="55"/>
      <c r="FA677" s="178"/>
      <c r="FB677" s="178"/>
    </row>
    <row r="678" spans="1:158" s="31" customFormat="1" x14ac:dyDescent="0.15">
      <c r="A678" s="55"/>
      <c r="FA678" s="178"/>
      <c r="FB678" s="178"/>
    </row>
    <row r="679" spans="1:158" s="31" customFormat="1" x14ac:dyDescent="0.15">
      <c r="A679" s="55"/>
      <c r="FA679" s="178"/>
      <c r="FB679" s="178"/>
    </row>
    <row r="680" spans="1:158" s="31" customFormat="1" x14ac:dyDescent="0.15">
      <c r="A680" s="55"/>
      <c r="FA680" s="178"/>
      <c r="FB680" s="178"/>
    </row>
    <row r="681" spans="1:158" s="31" customFormat="1" x14ac:dyDescent="0.15">
      <c r="A681" s="55"/>
      <c r="FA681" s="178"/>
      <c r="FB681" s="178"/>
    </row>
    <row r="682" spans="1:158" s="31" customFormat="1" x14ac:dyDescent="0.15">
      <c r="A682" s="55"/>
      <c r="FA682" s="178"/>
      <c r="FB682" s="178"/>
    </row>
    <row r="683" spans="1:158" s="31" customFormat="1" x14ac:dyDescent="0.15">
      <c r="A683" s="55"/>
      <c r="FA683" s="178"/>
      <c r="FB683" s="178"/>
    </row>
    <row r="684" spans="1:158" s="31" customFormat="1" x14ac:dyDescent="0.15">
      <c r="A684" s="55"/>
      <c r="FA684" s="178"/>
      <c r="FB684" s="178"/>
    </row>
    <row r="685" spans="1:158" s="31" customFormat="1" x14ac:dyDescent="0.15">
      <c r="A685" s="55"/>
      <c r="FA685" s="178"/>
      <c r="FB685" s="178"/>
    </row>
    <row r="686" spans="1:158" s="31" customFormat="1" x14ac:dyDescent="0.15">
      <c r="A686" s="55"/>
      <c r="FA686" s="178"/>
      <c r="FB686" s="178"/>
    </row>
    <row r="687" spans="1:158" s="31" customFormat="1" x14ac:dyDescent="0.15">
      <c r="A687" s="55"/>
      <c r="FA687" s="178"/>
      <c r="FB687" s="178"/>
    </row>
    <row r="688" spans="1:158" s="31" customFormat="1" x14ac:dyDescent="0.15">
      <c r="A688" s="55"/>
      <c r="FA688" s="178"/>
      <c r="FB688" s="178"/>
    </row>
    <row r="689" spans="1:158" s="31" customFormat="1" x14ac:dyDescent="0.15">
      <c r="A689" s="55"/>
      <c r="FA689" s="178"/>
      <c r="FB689" s="178"/>
    </row>
    <row r="690" spans="1:158" s="31" customFormat="1" x14ac:dyDescent="0.15">
      <c r="A690" s="55"/>
      <c r="FA690" s="178"/>
      <c r="FB690" s="178"/>
    </row>
    <row r="691" spans="1:158" s="31" customFormat="1" x14ac:dyDescent="0.15">
      <c r="A691" s="55"/>
      <c r="FA691" s="178"/>
      <c r="FB691" s="178"/>
    </row>
    <row r="692" spans="1:158" s="31" customFormat="1" x14ac:dyDescent="0.15">
      <c r="A692" s="55"/>
      <c r="FA692" s="178"/>
      <c r="FB692" s="178"/>
    </row>
    <row r="693" spans="1:158" s="31" customFormat="1" x14ac:dyDescent="0.15">
      <c r="A693" s="55"/>
      <c r="FA693" s="178"/>
      <c r="FB693" s="178"/>
    </row>
    <row r="694" spans="1:158" s="31" customFormat="1" x14ac:dyDescent="0.15">
      <c r="A694" s="55"/>
      <c r="FA694" s="178"/>
      <c r="FB694" s="178"/>
    </row>
    <row r="695" spans="1:158" s="31" customFormat="1" x14ac:dyDescent="0.15">
      <c r="A695" s="55"/>
      <c r="FA695" s="178"/>
      <c r="FB695" s="178"/>
    </row>
    <row r="696" spans="1:158" s="31" customFormat="1" x14ac:dyDescent="0.15">
      <c r="A696" s="55"/>
      <c r="FA696" s="178"/>
      <c r="FB696" s="178"/>
    </row>
    <row r="697" spans="1:158" s="31" customFormat="1" x14ac:dyDescent="0.15">
      <c r="A697" s="55"/>
      <c r="FA697" s="178"/>
      <c r="FB697" s="178"/>
    </row>
    <row r="698" spans="1:158" s="31" customFormat="1" x14ac:dyDescent="0.15">
      <c r="A698" s="55"/>
      <c r="FA698" s="178"/>
      <c r="FB698" s="178"/>
    </row>
    <row r="699" spans="1:158" s="31" customFormat="1" x14ac:dyDescent="0.15">
      <c r="A699" s="55"/>
      <c r="FA699" s="178"/>
      <c r="FB699" s="178"/>
    </row>
    <row r="700" spans="1:158" s="31" customFormat="1" x14ac:dyDescent="0.15">
      <c r="A700" s="55"/>
      <c r="FA700" s="178"/>
      <c r="FB700" s="178"/>
    </row>
    <row r="701" spans="1:158" s="31" customFormat="1" x14ac:dyDescent="0.15">
      <c r="A701" s="55"/>
      <c r="FA701" s="178"/>
      <c r="FB701" s="178"/>
    </row>
    <row r="702" spans="1:158" s="31" customFormat="1" x14ac:dyDescent="0.15">
      <c r="A702" s="55"/>
      <c r="FA702" s="178"/>
      <c r="FB702" s="178"/>
    </row>
    <row r="703" spans="1:158" s="31" customFormat="1" x14ac:dyDescent="0.15">
      <c r="A703" s="55"/>
      <c r="FA703" s="178"/>
      <c r="FB703" s="178"/>
    </row>
    <row r="704" spans="1:158" s="31" customFormat="1" x14ac:dyDescent="0.15">
      <c r="A704" s="55"/>
      <c r="FA704" s="178"/>
      <c r="FB704" s="178"/>
    </row>
    <row r="705" spans="1:158" s="31" customFormat="1" x14ac:dyDescent="0.15">
      <c r="A705" s="55"/>
      <c r="FA705" s="178"/>
      <c r="FB705" s="178"/>
    </row>
    <row r="706" spans="1:158" s="31" customFormat="1" x14ac:dyDescent="0.15">
      <c r="A706" s="55"/>
      <c r="FA706" s="178"/>
      <c r="FB706" s="178"/>
    </row>
    <row r="707" spans="1:158" s="31" customFormat="1" x14ac:dyDescent="0.15">
      <c r="A707" s="55"/>
      <c r="FA707" s="178"/>
      <c r="FB707" s="178"/>
    </row>
    <row r="708" spans="1:158" s="31" customFormat="1" x14ac:dyDescent="0.15">
      <c r="A708" s="55"/>
      <c r="FA708" s="178"/>
      <c r="FB708" s="178"/>
    </row>
    <row r="709" spans="1:158" s="31" customFormat="1" x14ac:dyDescent="0.15">
      <c r="A709" s="55"/>
      <c r="FA709" s="178"/>
      <c r="FB709" s="178"/>
    </row>
    <row r="710" spans="1:158" s="31" customFormat="1" x14ac:dyDescent="0.15">
      <c r="A710" s="55"/>
      <c r="FA710" s="178"/>
      <c r="FB710" s="178"/>
    </row>
    <row r="711" spans="1:158" s="31" customFormat="1" x14ac:dyDescent="0.15">
      <c r="A711" s="55"/>
      <c r="FA711" s="178"/>
      <c r="FB711" s="178"/>
    </row>
    <row r="712" spans="1:158" s="31" customFormat="1" x14ac:dyDescent="0.15">
      <c r="A712" s="55"/>
      <c r="FA712" s="178"/>
      <c r="FB712" s="178"/>
    </row>
    <row r="713" spans="1:158" s="31" customFormat="1" x14ac:dyDescent="0.15">
      <c r="A713" s="55"/>
      <c r="FA713" s="178"/>
      <c r="FB713" s="178"/>
    </row>
    <row r="714" spans="1:158" s="31" customFormat="1" x14ac:dyDescent="0.15">
      <c r="A714" s="55"/>
      <c r="FA714" s="178"/>
      <c r="FB714" s="178"/>
    </row>
    <row r="715" spans="1:158" s="31" customFormat="1" x14ac:dyDescent="0.15">
      <c r="A715" s="55"/>
      <c r="FA715" s="178"/>
      <c r="FB715" s="178"/>
    </row>
    <row r="716" spans="1:158" s="31" customFormat="1" x14ac:dyDescent="0.15">
      <c r="A716" s="55"/>
      <c r="FA716" s="178"/>
      <c r="FB716" s="178"/>
    </row>
    <row r="717" spans="1:158" s="31" customFormat="1" x14ac:dyDescent="0.15">
      <c r="A717" s="55"/>
      <c r="FA717" s="178"/>
      <c r="FB717" s="178"/>
    </row>
    <row r="718" spans="1:158" s="31" customFormat="1" x14ac:dyDescent="0.15">
      <c r="A718" s="55"/>
      <c r="FA718" s="178"/>
      <c r="FB718" s="178"/>
    </row>
    <row r="719" spans="1:158" s="31" customFormat="1" x14ac:dyDescent="0.15">
      <c r="A719" s="55"/>
      <c r="FA719" s="178"/>
      <c r="FB719" s="178"/>
    </row>
    <row r="720" spans="1:158" s="31" customFormat="1" x14ac:dyDescent="0.15">
      <c r="A720" s="55"/>
      <c r="FA720" s="178"/>
      <c r="FB720" s="178"/>
    </row>
    <row r="721" spans="1:158" s="31" customFormat="1" x14ac:dyDescent="0.15">
      <c r="A721" s="55"/>
      <c r="FA721" s="178"/>
      <c r="FB721" s="178"/>
    </row>
    <row r="722" spans="1:158" s="31" customFormat="1" x14ac:dyDescent="0.15">
      <c r="A722" s="55"/>
      <c r="FA722" s="178"/>
      <c r="FB722" s="178"/>
    </row>
    <row r="723" spans="1:158" s="31" customFormat="1" x14ac:dyDescent="0.15">
      <c r="A723" s="55"/>
      <c r="FA723" s="178"/>
      <c r="FB723" s="178"/>
    </row>
    <row r="724" spans="1:158" s="31" customFormat="1" x14ac:dyDescent="0.15">
      <c r="A724" s="55"/>
      <c r="FA724" s="178"/>
      <c r="FB724" s="178"/>
    </row>
    <row r="725" spans="1:158" s="31" customFormat="1" x14ac:dyDescent="0.15">
      <c r="A725" s="55"/>
      <c r="FA725" s="178"/>
      <c r="FB725" s="178"/>
    </row>
    <row r="726" spans="1:158" s="31" customFormat="1" x14ac:dyDescent="0.15">
      <c r="A726" s="55"/>
      <c r="FA726" s="178"/>
      <c r="FB726" s="178"/>
    </row>
    <row r="727" spans="1:158" s="31" customFormat="1" x14ac:dyDescent="0.15">
      <c r="A727" s="55"/>
      <c r="FA727" s="178"/>
      <c r="FB727" s="178"/>
    </row>
    <row r="728" spans="1:158" s="31" customFormat="1" x14ac:dyDescent="0.15">
      <c r="A728" s="55"/>
      <c r="FA728" s="178"/>
      <c r="FB728" s="178"/>
    </row>
    <row r="729" spans="1:158" s="31" customFormat="1" x14ac:dyDescent="0.15">
      <c r="A729" s="55"/>
      <c r="FA729" s="178"/>
      <c r="FB729" s="178"/>
    </row>
    <row r="730" spans="1:158" s="31" customFormat="1" x14ac:dyDescent="0.15">
      <c r="A730" s="55"/>
      <c r="FA730" s="178"/>
      <c r="FB730" s="178"/>
    </row>
    <row r="731" spans="1:158" s="31" customFormat="1" x14ac:dyDescent="0.15">
      <c r="A731" s="55"/>
      <c r="FA731" s="178"/>
      <c r="FB731" s="178"/>
    </row>
    <row r="732" spans="1:158" s="31" customFormat="1" x14ac:dyDescent="0.15">
      <c r="A732" s="55"/>
      <c r="FA732" s="178"/>
      <c r="FB732" s="178"/>
    </row>
    <row r="733" spans="1:158" s="31" customFormat="1" x14ac:dyDescent="0.15">
      <c r="A733" s="55"/>
      <c r="FA733" s="178"/>
      <c r="FB733" s="178"/>
    </row>
    <row r="734" spans="1:158" s="31" customFormat="1" x14ac:dyDescent="0.15">
      <c r="A734" s="55"/>
      <c r="FA734" s="178"/>
      <c r="FB734" s="178"/>
    </row>
    <row r="735" spans="1:158" s="31" customFormat="1" x14ac:dyDescent="0.15">
      <c r="A735" s="55"/>
      <c r="FA735" s="178"/>
      <c r="FB735" s="178"/>
    </row>
    <row r="736" spans="1:158" s="31" customFormat="1" x14ac:dyDescent="0.15">
      <c r="A736" s="55"/>
      <c r="FA736" s="178"/>
      <c r="FB736" s="178"/>
    </row>
    <row r="737" spans="1:158" s="31" customFormat="1" x14ac:dyDescent="0.15">
      <c r="A737" s="55"/>
      <c r="FA737" s="178"/>
      <c r="FB737" s="178"/>
    </row>
    <row r="738" spans="1:158" s="31" customFormat="1" x14ac:dyDescent="0.15">
      <c r="A738" s="55"/>
      <c r="FA738" s="178"/>
      <c r="FB738" s="178"/>
    </row>
    <row r="739" spans="1:158" s="31" customFormat="1" x14ac:dyDescent="0.15">
      <c r="A739" s="55"/>
      <c r="FA739" s="178"/>
      <c r="FB739" s="178"/>
    </row>
    <row r="740" spans="1:158" s="31" customFormat="1" x14ac:dyDescent="0.15">
      <c r="A740" s="55"/>
      <c r="FA740" s="178"/>
      <c r="FB740" s="178"/>
    </row>
    <row r="741" spans="1:158" s="31" customFormat="1" x14ac:dyDescent="0.15">
      <c r="A741" s="55"/>
      <c r="FA741" s="178"/>
      <c r="FB741" s="178"/>
    </row>
    <row r="742" spans="1:158" s="31" customFormat="1" x14ac:dyDescent="0.15">
      <c r="A742" s="55"/>
      <c r="FA742" s="178"/>
      <c r="FB742" s="178"/>
    </row>
    <row r="743" spans="1:158" s="31" customFormat="1" x14ac:dyDescent="0.15">
      <c r="A743" s="55"/>
      <c r="FA743" s="178"/>
      <c r="FB743" s="178"/>
    </row>
    <row r="744" spans="1:158" s="31" customFormat="1" x14ac:dyDescent="0.15">
      <c r="A744" s="55"/>
      <c r="FA744" s="178"/>
      <c r="FB744" s="178"/>
    </row>
    <row r="745" spans="1:158" s="31" customFormat="1" x14ac:dyDescent="0.15">
      <c r="A745" s="55"/>
      <c r="FA745" s="178"/>
      <c r="FB745" s="178"/>
    </row>
    <row r="746" spans="1:158" s="31" customFormat="1" x14ac:dyDescent="0.15">
      <c r="A746" s="55"/>
      <c r="FA746" s="178"/>
      <c r="FB746" s="178"/>
    </row>
    <row r="747" spans="1:158" s="31" customFormat="1" x14ac:dyDescent="0.15">
      <c r="A747" s="55"/>
      <c r="FA747" s="178"/>
      <c r="FB747" s="178"/>
    </row>
    <row r="748" spans="1:158" s="31" customFormat="1" x14ac:dyDescent="0.15">
      <c r="A748" s="55"/>
      <c r="FA748" s="178"/>
      <c r="FB748" s="178"/>
    </row>
    <row r="749" spans="1:158" s="31" customFormat="1" x14ac:dyDescent="0.15">
      <c r="A749" s="55"/>
      <c r="FA749" s="178"/>
      <c r="FB749" s="178"/>
    </row>
    <row r="750" spans="1:158" s="31" customFormat="1" x14ac:dyDescent="0.15">
      <c r="A750" s="55"/>
      <c r="FA750" s="178"/>
      <c r="FB750" s="178"/>
    </row>
    <row r="751" spans="1:158" s="31" customFormat="1" x14ac:dyDescent="0.15">
      <c r="A751" s="55"/>
      <c r="FA751" s="178"/>
      <c r="FB751" s="178"/>
    </row>
    <row r="752" spans="1:158" s="31" customFormat="1" x14ac:dyDescent="0.15">
      <c r="A752" s="55"/>
      <c r="FA752" s="178"/>
      <c r="FB752" s="178"/>
    </row>
    <row r="753" spans="1:158" s="31" customFormat="1" x14ac:dyDescent="0.15">
      <c r="A753" s="55"/>
      <c r="FA753" s="178"/>
      <c r="FB753" s="178"/>
    </row>
    <row r="754" spans="1:158" s="31" customFormat="1" x14ac:dyDescent="0.15">
      <c r="A754" s="55"/>
      <c r="FA754" s="178"/>
      <c r="FB754" s="178"/>
    </row>
    <row r="755" spans="1:158" s="31" customFormat="1" x14ac:dyDescent="0.15">
      <c r="A755" s="55"/>
      <c r="FA755" s="178"/>
      <c r="FB755" s="178"/>
    </row>
    <row r="756" spans="1:158" s="31" customFormat="1" x14ac:dyDescent="0.15">
      <c r="A756" s="55"/>
      <c r="FA756" s="178"/>
      <c r="FB756" s="178"/>
    </row>
    <row r="757" spans="1:158" s="31" customFormat="1" x14ac:dyDescent="0.15">
      <c r="A757" s="55"/>
      <c r="FA757" s="178"/>
      <c r="FB757" s="178"/>
    </row>
    <row r="758" spans="1:158" s="31" customFormat="1" x14ac:dyDescent="0.15">
      <c r="A758" s="55"/>
      <c r="FA758" s="178"/>
      <c r="FB758" s="178"/>
    </row>
    <row r="759" spans="1:158" s="31" customFormat="1" x14ac:dyDescent="0.15">
      <c r="A759" s="55"/>
      <c r="FA759" s="178"/>
      <c r="FB759" s="178"/>
    </row>
    <row r="760" spans="1:158" s="31" customFormat="1" x14ac:dyDescent="0.15">
      <c r="A760" s="55"/>
      <c r="FA760" s="178"/>
      <c r="FB760" s="178"/>
    </row>
    <row r="761" spans="1:158" s="31" customFormat="1" x14ac:dyDescent="0.15">
      <c r="A761" s="55"/>
      <c r="FA761" s="178"/>
      <c r="FB761" s="178"/>
    </row>
    <row r="762" spans="1:158" s="31" customFormat="1" x14ac:dyDescent="0.15">
      <c r="A762" s="55"/>
      <c r="FA762" s="178"/>
      <c r="FB762" s="178"/>
    </row>
    <row r="763" spans="1:158" s="31" customFormat="1" x14ac:dyDescent="0.15">
      <c r="A763" s="55"/>
      <c r="FA763" s="178"/>
      <c r="FB763" s="178"/>
    </row>
    <row r="764" spans="1:158" s="31" customFormat="1" x14ac:dyDescent="0.15">
      <c r="A764" s="55"/>
      <c r="FA764" s="178"/>
      <c r="FB764" s="178"/>
    </row>
    <row r="765" spans="1:158" s="31" customFormat="1" x14ac:dyDescent="0.15">
      <c r="A765" s="55"/>
      <c r="FA765" s="178"/>
      <c r="FB765" s="178"/>
    </row>
    <row r="766" spans="1:158" s="31" customFormat="1" x14ac:dyDescent="0.15">
      <c r="A766" s="55"/>
      <c r="FA766" s="178"/>
      <c r="FB766" s="178"/>
    </row>
    <row r="767" spans="1:158" s="31" customFormat="1" x14ac:dyDescent="0.15">
      <c r="A767" s="55"/>
      <c r="FA767" s="178"/>
      <c r="FB767" s="178"/>
    </row>
    <row r="768" spans="1:158" s="31" customFormat="1" x14ac:dyDescent="0.15">
      <c r="A768" s="55"/>
      <c r="FA768" s="178"/>
      <c r="FB768" s="178"/>
    </row>
    <row r="769" spans="1:158" s="31" customFormat="1" x14ac:dyDescent="0.15">
      <c r="A769" s="55"/>
      <c r="FA769" s="178"/>
      <c r="FB769" s="178"/>
    </row>
    <row r="770" spans="1:158" s="31" customFormat="1" x14ac:dyDescent="0.15">
      <c r="A770" s="55"/>
      <c r="FA770" s="178"/>
      <c r="FB770" s="178"/>
    </row>
    <row r="771" spans="1:158" s="31" customFormat="1" x14ac:dyDescent="0.15">
      <c r="A771" s="55"/>
      <c r="FA771" s="178"/>
      <c r="FB771" s="178"/>
    </row>
    <row r="772" spans="1:158" s="31" customFormat="1" x14ac:dyDescent="0.15">
      <c r="A772" s="55"/>
      <c r="FA772" s="178"/>
      <c r="FB772" s="178"/>
    </row>
    <row r="773" spans="1:158" s="31" customFormat="1" x14ac:dyDescent="0.15">
      <c r="A773" s="55"/>
      <c r="FA773" s="178"/>
      <c r="FB773" s="178"/>
    </row>
    <row r="774" spans="1:158" s="31" customFormat="1" x14ac:dyDescent="0.15">
      <c r="A774" s="55"/>
      <c r="FA774" s="178"/>
      <c r="FB774" s="178"/>
    </row>
    <row r="775" spans="1:158" s="31" customFormat="1" x14ac:dyDescent="0.15">
      <c r="A775" s="55"/>
      <c r="FA775" s="178"/>
      <c r="FB775" s="178"/>
    </row>
    <row r="776" spans="1:158" s="31" customFormat="1" x14ac:dyDescent="0.15">
      <c r="A776" s="55"/>
      <c r="FA776" s="178"/>
      <c r="FB776" s="178"/>
    </row>
    <row r="777" spans="1:158" s="31" customFormat="1" x14ac:dyDescent="0.15">
      <c r="A777" s="55"/>
      <c r="FA777" s="178"/>
      <c r="FB777" s="178"/>
    </row>
    <row r="778" spans="1:158" s="31" customFormat="1" x14ac:dyDescent="0.15">
      <c r="A778" s="55"/>
      <c r="FA778" s="178"/>
      <c r="FB778" s="178"/>
    </row>
    <row r="779" spans="1:158" s="31" customFormat="1" x14ac:dyDescent="0.15">
      <c r="A779" s="55"/>
      <c r="FA779" s="178"/>
      <c r="FB779" s="178"/>
    </row>
    <row r="780" spans="1:158" s="31" customFormat="1" x14ac:dyDescent="0.15">
      <c r="A780" s="55"/>
      <c r="FA780" s="178"/>
      <c r="FB780" s="178"/>
    </row>
    <row r="781" spans="1:158" s="31" customFormat="1" x14ac:dyDescent="0.15">
      <c r="A781" s="55"/>
      <c r="FA781" s="178"/>
      <c r="FB781" s="178"/>
    </row>
    <row r="782" spans="1:158" s="31" customFormat="1" x14ac:dyDescent="0.15">
      <c r="A782" s="55"/>
      <c r="FA782" s="178"/>
      <c r="FB782" s="178"/>
    </row>
    <row r="783" spans="1:158" s="31" customFormat="1" x14ac:dyDescent="0.15">
      <c r="A783" s="55"/>
      <c r="FA783" s="178"/>
      <c r="FB783" s="178"/>
    </row>
    <row r="784" spans="1:158" s="31" customFormat="1" x14ac:dyDescent="0.15">
      <c r="A784" s="55"/>
      <c r="FA784" s="178"/>
      <c r="FB784" s="178"/>
    </row>
    <row r="785" spans="1:158" s="31" customFormat="1" x14ac:dyDescent="0.15">
      <c r="A785" s="55"/>
      <c r="FA785" s="178"/>
      <c r="FB785" s="178"/>
    </row>
    <row r="786" spans="1:158" s="31" customFormat="1" x14ac:dyDescent="0.15">
      <c r="A786" s="55"/>
      <c r="FA786" s="178"/>
      <c r="FB786" s="178"/>
    </row>
    <row r="787" spans="1:158" s="31" customFormat="1" x14ac:dyDescent="0.15">
      <c r="A787" s="55"/>
      <c r="FA787" s="178"/>
      <c r="FB787" s="178"/>
    </row>
    <row r="788" spans="1:158" s="31" customFormat="1" x14ac:dyDescent="0.15">
      <c r="A788" s="55"/>
      <c r="FA788" s="178"/>
      <c r="FB788" s="178"/>
    </row>
    <row r="789" spans="1:158" s="31" customFormat="1" x14ac:dyDescent="0.15">
      <c r="A789" s="55"/>
      <c r="FA789" s="178"/>
      <c r="FB789" s="178"/>
    </row>
    <row r="790" spans="1:158" s="31" customFormat="1" x14ac:dyDescent="0.15">
      <c r="A790" s="55"/>
      <c r="FA790" s="178"/>
      <c r="FB790" s="178"/>
    </row>
    <row r="791" spans="1:158" s="31" customFormat="1" x14ac:dyDescent="0.15">
      <c r="A791" s="55"/>
      <c r="FA791" s="178"/>
      <c r="FB791" s="178"/>
    </row>
    <row r="792" spans="1:158" s="31" customFormat="1" x14ac:dyDescent="0.15">
      <c r="A792" s="55"/>
      <c r="FA792" s="178"/>
      <c r="FB792" s="178"/>
    </row>
    <row r="793" spans="1:158" s="31" customFormat="1" x14ac:dyDescent="0.15">
      <c r="A793" s="55"/>
      <c r="FA793" s="178"/>
      <c r="FB793" s="178"/>
    </row>
    <row r="794" spans="1:158" s="31" customFormat="1" x14ac:dyDescent="0.15">
      <c r="A794" s="55"/>
      <c r="FA794" s="178"/>
      <c r="FB794" s="178"/>
    </row>
    <row r="795" spans="1:158" s="31" customFormat="1" x14ac:dyDescent="0.15">
      <c r="A795" s="55"/>
      <c r="FA795" s="178"/>
      <c r="FB795" s="178"/>
    </row>
    <row r="796" spans="1:158" s="31" customFormat="1" x14ac:dyDescent="0.15">
      <c r="A796" s="55"/>
      <c r="FA796" s="178"/>
      <c r="FB796" s="178"/>
    </row>
    <row r="797" spans="1:158" s="31" customFormat="1" x14ac:dyDescent="0.15">
      <c r="A797" s="55"/>
      <c r="FA797" s="178"/>
      <c r="FB797" s="178"/>
    </row>
    <row r="798" spans="1:158" s="31" customFormat="1" x14ac:dyDescent="0.15">
      <c r="A798" s="55"/>
      <c r="FA798" s="178"/>
      <c r="FB798" s="178"/>
    </row>
    <row r="799" spans="1:158" s="31" customFormat="1" x14ac:dyDescent="0.15">
      <c r="A799" s="55"/>
      <c r="FA799" s="178"/>
      <c r="FB799" s="178"/>
    </row>
    <row r="800" spans="1:158" s="31" customFormat="1" x14ac:dyDescent="0.15">
      <c r="A800" s="55"/>
      <c r="FA800" s="178"/>
      <c r="FB800" s="178"/>
    </row>
    <row r="801" spans="1:158" s="31" customFormat="1" x14ac:dyDescent="0.15">
      <c r="A801" s="55"/>
      <c r="FA801" s="178"/>
      <c r="FB801" s="178"/>
    </row>
    <row r="802" spans="1:158" s="31" customFormat="1" x14ac:dyDescent="0.15">
      <c r="A802" s="55"/>
      <c r="FA802" s="178"/>
      <c r="FB802" s="178"/>
    </row>
    <row r="803" spans="1:158" s="31" customFormat="1" x14ac:dyDescent="0.15">
      <c r="A803" s="55"/>
      <c r="FA803" s="178"/>
      <c r="FB803" s="178"/>
    </row>
    <row r="804" spans="1:158" s="31" customFormat="1" x14ac:dyDescent="0.15">
      <c r="A804" s="55"/>
      <c r="FA804" s="178"/>
      <c r="FB804" s="178"/>
    </row>
    <row r="805" spans="1:158" s="31" customFormat="1" x14ac:dyDescent="0.15">
      <c r="A805" s="55"/>
      <c r="FA805" s="178"/>
      <c r="FB805" s="178"/>
    </row>
    <row r="806" spans="1:158" s="31" customFormat="1" x14ac:dyDescent="0.15">
      <c r="A806" s="55"/>
      <c r="FA806" s="178"/>
      <c r="FB806" s="178"/>
    </row>
    <row r="807" spans="1:158" s="31" customFormat="1" x14ac:dyDescent="0.15">
      <c r="A807" s="55"/>
      <c r="FA807" s="178"/>
      <c r="FB807" s="178"/>
    </row>
    <row r="808" spans="1:158" s="31" customFormat="1" x14ac:dyDescent="0.15">
      <c r="A808" s="55"/>
      <c r="FA808" s="178"/>
      <c r="FB808" s="178"/>
    </row>
    <row r="809" spans="1:158" s="31" customFormat="1" x14ac:dyDescent="0.15">
      <c r="A809" s="55"/>
      <c r="FA809" s="178"/>
      <c r="FB809" s="178"/>
    </row>
    <row r="810" spans="1:158" s="31" customFormat="1" x14ac:dyDescent="0.15">
      <c r="A810" s="55"/>
      <c r="FA810" s="178"/>
      <c r="FB810" s="178"/>
    </row>
    <row r="811" spans="1:158" s="31" customFormat="1" x14ac:dyDescent="0.15">
      <c r="A811" s="55"/>
      <c r="FA811" s="178"/>
      <c r="FB811" s="178"/>
    </row>
    <row r="812" spans="1:158" s="31" customFormat="1" x14ac:dyDescent="0.15">
      <c r="A812" s="55"/>
      <c r="FA812" s="178"/>
      <c r="FB812" s="178"/>
    </row>
    <row r="813" spans="1:158" s="31" customFormat="1" x14ac:dyDescent="0.15">
      <c r="A813" s="55"/>
      <c r="FA813" s="178"/>
      <c r="FB813" s="178"/>
    </row>
    <row r="814" spans="1:158" s="31" customFormat="1" x14ac:dyDescent="0.15">
      <c r="A814" s="55"/>
      <c r="FA814" s="178"/>
      <c r="FB814" s="178"/>
    </row>
    <row r="815" spans="1:158" s="31" customFormat="1" x14ac:dyDescent="0.15">
      <c r="A815" s="55"/>
      <c r="FA815" s="178"/>
      <c r="FB815" s="178"/>
    </row>
    <row r="816" spans="1:158" s="31" customFormat="1" x14ac:dyDescent="0.15">
      <c r="A816" s="55"/>
      <c r="FA816" s="178"/>
      <c r="FB816" s="178"/>
    </row>
    <row r="817" spans="1:158" s="31" customFormat="1" x14ac:dyDescent="0.15">
      <c r="A817" s="55"/>
      <c r="FA817" s="178"/>
      <c r="FB817" s="178"/>
    </row>
    <row r="818" spans="1:158" s="31" customFormat="1" x14ac:dyDescent="0.15">
      <c r="A818" s="55"/>
      <c r="FA818" s="178"/>
      <c r="FB818" s="178"/>
    </row>
    <row r="819" spans="1:158" s="31" customFormat="1" x14ac:dyDescent="0.15">
      <c r="A819" s="55"/>
      <c r="FA819" s="178"/>
      <c r="FB819" s="178"/>
    </row>
    <row r="820" spans="1:158" s="31" customFormat="1" x14ac:dyDescent="0.15">
      <c r="A820" s="55"/>
      <c r="FA820" s="178"/>
      <c r="FB820" s="178"/>
    </row>
    <row r="821" spans="1:158" s="31" customFormat="1" x14ac:dyDescent="0.15">
      <c r="A821" s="55"/>
      <c r="FA821" s="178"/>
      <c r="FB821" s="178"/>
    </row>
    <row r="822" spans="1:158" s="31" customFormat="1" x14ac:dyDescent="0.15">
      <c r="A822" s="55"/>
      <c r="FA822" s="178"/>
      <c r="FB822" s="178"/>
    </row>
    <row r="823" spans="1:158" s="31" customFormat="1" x14ac:dyDescent="0.15">
      <c r="A823" s="55"/>
      <c r="FA823" s="178"/>
      <c r="FB823" s="178"/>
    </row>
    <row r="824" spans="1:158" s="31" customFormat="1" x14ac:dyDescent="0.15">
      <c r="A824" s="55"/>
      <c r="FA824" s="178"/>
      <c r="FB824" s="178"/>
    </row>
    <row r="825" spans="1:158" s="31" customFormat="1" x14ac:dyDescent="0.15">
      <c r="A825" s="55"/>
      <c r="FA825" s="178"/>
      <c r="FB825" s="178"/>
    </row>
    <row r="826" spans="1:158" s="31" customFormat="1" x14ac:dyDescent="0.15">
      <c r="A826" s="55"/>
      <c r="FA826" s="178"/>
      <c r="FB826" s="178"/>
    </row>
    <row r="827" spans="1:158" s="31" customFormat="1" x14ac:dyDescent="0.15">
      <c r="A827" s="55"/>
      <c r="FA827" s="178"/>
      <c r="FB827" s="178"/>
    </row>
    <row r="828" spans="1:158" s="31" customFormat="1" x14ac:dyDescent="0.15">
      <c r="A828" s="55"/>
      <c r="FA828" s="178"/>
      <c r="FB828" s="178"/>
    </row>
    <row r="829" spans="1:158" s="31" customFormat="1" x14ac:dyDescent="0.15">
      <c r="A829" s="55"/>
      <c r="FA829" s="178"/>
      <c r="FB829" s="178"/>
    </row>
    <row r="830" spans="1:158" s="31" customFormat="1" x14ac:dyDescent="0.15">
      <c r="A830" s="55"/>
      <c r="FA830" s="178"/>
      <c r="FB830" s="178"/>
    </row>
    <row r="831" spans="1:158" s="31" customFormat="1" x14ac:dyDescent="0.15">
      <c r="A831" s="55"/>
      <c r="FA831" s="178"/>
      <c r="FB831" s="178"/>
    </row>
    <row r="832" spans="1:158" s="31" customFormat="1" x14ac:dyDescent="0.15">
      <c r="A832" s="55"/>
      <c r="FA832" s="178"/>
      <c r="FB832" s="178"/>
    </row>
    <row r="833" spans="1:158" s="31" customFormat="1" x14ac:dyDescent="0.15">
      <c r="A833" s="55"/>
      <c r="FA833" s="178"/>
      <c r="FB833" s="178"/>
    </row>
    <row r="834" spans="1:158" s="31" customFormat="1" x14ac:dyDescent="0.15">
      <c r="A834" s="55"/>
      <c r="FA834" s="178"/>
      <c r="FB834" s="178"/>
    </row>
    <row r="835" spans="1:158" s="31" customFormat="1" x14ac:dyDescent="0.15">
      <c r="A835" s="55"/>
      <c r="FA835" s="178"/>
      <c r="FB835" s="178"/>
    </row>
    <row r="836" spans="1:158" s="31" customFormat="1" x14ac:dyDescent="0.15">
      <c r="A836" s="55"/>
      <c r="FA836" s="178"/>
      <c r="FB836" s="178"/>
    </row>
    <row r="837" spans="1:158" s="31" customFormat="1" x14ac:dyDescent="0.15">
      <c r="A837" s="55"/>
      <c r="FA837" s="178"/>
      <c r="FB837" s="178"/>
    </row>
    <row r="838" spans="1:158" s="31" customFormat="1" x14ac:dyDescent="0.15">
      <c r="A838" s="55"/>
      <c r="FA838" s="178"/>
      <c r="FB838" s="178"/>
    </row>
    <row r="839" spans="1:158" s="31" customFormat="1" x14ac:dyDescent="0.15">
      <c r="A839" s="55"/>
      <c r="FA839" s="178"/>
      <c r="FB839" s="178"/>
    </row>
    <row r="840" spans="1:158" s="31" customFormat="1" x14ac:dyDescent="0.15">
      <c r="A840" s="55"/>
      <c r="FA840" s="178"/>
      <c r="FB840" s="178"/>
    </row>
    <row r="841" spans="1:158" s="31" customFormat="1" x14ac:dyDescent="0.15">
      <c r="A841" s="55"/>
      <c r="FA841" s="178"/>
      <c r="FB841" s="178"/>
    </row>
    <row r="842" spans="1:158" s="31" customFormat="1" x14ac:dyDescent="0.15">
      <c r="A842" s="55"/>
      <c r="FA842" s="178"/>
      <c r="FB842" s="178"/>
    </row>
    <row r="843" spans="1:158" s="31" customFormat="1" x14ac:dyDescent="0.15">
      <c r="A843" s="55"/>
      <c r="FA843" s="178"/>
      <c r="FB843" s="178"/>
    </row>
    <row r="844" spans="1:158" s="31" customFormat="1" x14ac:dyDescent="0.15">
      <c r="A844" s="55"/>
      <c r="FA844" s="178"/>
      <c r="FB844" s="178"/>
    </row>
    <row r="845" spans="1:158" s="31" customFormat="1" x14ac:dyDescent="0.15">
      <c r="A845" s="55"/>
      <c r="FA845" s="178"/>
      <c r="FB845" s="178"/>
    </row>
    <row r="846" spans="1:158" s="31" customFormat="1" x14ac:dyDescent="0.15">
      <c r="A846" s="55"/>
      <c r="FA846" s="178"/>
      <c r="FB846" s="178"/>
    </row>
    <row r="847" spans="1:158" s="31" customFormat="1" x14ac:dyDescent="0.15">
      <c r="A847" s="55"/>
      <c r="FA847" s="178"/>
      <c r="FB847" s="178"/>
    </row>
    <row r="848" spans="1:158" s="31" customFormat="1" x14ac:dyDescent="0.15">
      <c r="A848" s="55"/>
      <c r="FA848" s="178"/>
      <c r="FB848" s="178"/>
    </row>
    <row r="849" spans="1:158" s="31" customFormat="1" x14ac:dyDescent="0.15">
      <c r="A849" s="55"/>
      <c r="FA849" s="178"/>
      <c r="FB849" s="178"/>
    </row>
    <row r="850" spans="1:158" s="31" customFormat="1" x14ac:dyDescent="0.15">
      <c r="A850" s="55"/>
      <c r="FA850" s="178"/>
      <c r="FB850" s="178"/>
    </row>
    <row r="851" spans="1:158" s="31" customFormat="1" x14ac:dyDescent="0.15">
      <c r="A851" s="55"/>
      <c r="FA851" s="178"/>
      <c r="FB851" s="178"/>
    </row>
    <row r="852" spans="1:158" s="31" customFormat="1" x14ac:dyDescent="0.15">
      <c r="A852" s="55"/>
      <c r="FA852" s="178"/>
      <c r="FB852" s="178"/>
    </row>
    <row r="853" spans="1:158" s="31" customFormat="1" x14ac:dyDescent="0.15">
      <c r="A853" s="55"/>
      <c r="FA853" s="178"/>
      <c r="FB853" s="178"/>
    </row>
    <row r="854" spans="1:158" s="31" customFormat="1" x14ac:dyDescent="0.15">
      <c r="A854" s="55"/>
      <c r="FA854" s="178"/>
      <c r="FB854" s="178"/>
    </row>
    <row r="855" spans="1:158" s="31" customFormat="1" x14ac:dyDescent="0.15">
      <c r="A855" s="55"/>
      <c r="FA855" s="178"/>
      <c r="FB855" s="178"/>
    </row>
    <row r="856" spans="1:158" s="31" customFormat="1" x14ac:dyDescent="0.15">
      <c r="A856" s="55"/>
      <c r="FA856" s="178"/>
      <c r="FB856" s="178"/>
    </row>
    <row r="857" spans="1:158" s="31" customFormat="1" x14ac:dyDescent="0.15">
      <c r="A857" s="55"/>
      <c r="FA857" s="178"/>
      <c r="FB857" s="178"/>
    </row>
    <row r="858" spans="1:158" s="31" customFormat="1" x14ac:dyDescent="0.15">
      <c r="A858" s="55"/>
      <c r="FA858" s="178"/>
      <c r="FB858" s="178"/>
    </row>
    <row r="859" spans="1:158" s="31" customFormat="1" x14ac:dyDescent="0.15">
      <c r="A859" s="55"/>
      <c r="FA859" s="178"/>
      <c r="FB859" s="178"/>
    </row>
    <row r="860" spans="1:158" s="31" customFormat="1" x14ac:dyDescent="0.15">
      <c r="A860" s="55"/>
      <c r="FA860" s="178"/>
      <c r="FB860" s="178"/>
    </row>
    <row r="861" spans="1:158" s="31" customFormat="1" x14ac:dyDescent="0.15">
      <c r="A861" s="55"/>
      <c r="FA861" s="178"/>
      <c r="FB861" s="178"/>
    </row>
    <row r="862" spans="1:158" s="31" customFormat="1" x14ac:dyDescent="0.15">
      <c r="A862" s="55"/>
      <c r="FA862" s="178"/>
      <c r="FB862" s="178"/>
    </row>
    <row r="863" spans="1:158" s="31" customFormat="1" x14ac:dyDescent="0.15">
      <c r="A863" s="55"/>
      <c r="FA863" s="178"/>
      <c r="FB863" s="178"/>
    </row>
    <row r="864" spans="1:158" s="31" customFormat="1" x14ac:dyDescent="0.15">
      <c r="A864" s="55"/>
      <c r="FA864" s="178"/>
      <c r="FB864" s="178"/>
    </row>
    <row r="865" spans="1:158" s="31" customFormat="1" x14ac:dyDescent="0.15">
      <c r="A865" s="55"/>
      <c r="FA865" s="178"/>
      <c r="FB865" s="178"/>
    </row>
    <row r="866" spans="1:158" s="31" customFormat="1" x14ac:dyDescent="0.15">
      <c r="A866" s="55"/>
      <c r="FA866" s="178"/>
      <c r="FB866" s="178"/>
    </row>
    <row r="867" spans="1:158" s="31" customFormat="1" x14ac:dyDescent="0.15">
      <c r="A867" s="55"/>
      <c r="FA867" s="178"/>
      <c r="FB867" s="178"/>
    </row>
    <row r="868" spans="1:158" s="31" customFormat="1" x14ac:dyDescent="0.15">
      <c r="A868" s="55"/>
      <c r="FA868" s="178"/>
      <c r="FB868" s="178"/>
    </row>
    <row r="869" spans="1:158" s="31" customFormat="1" x14ac:dyDescent="0.15">
      <c r="A869" s="55"/>
      <c r="FA869" s="178"/>
      <c r="FB869" s="178"/>
    </row>
    <row r="870" spans="1:158" s="31" customFormat="1" x14ac:dyDescent="0.15">
      <c r="A870" s="55"/>
      <c r="FA870" s="178"/>
      <c r="FB870" s="178"/>
    </row>
    <row r="871" spans="1:158" s="31" customFormat="1" x14ac:dyDescent="0.15">
      <c r="A871" s="55"/>
      <c r="FA871" s="178"/>
      <c r="FB871" s="178"/>
    </row>
    <row r="872" spans="1:158" s="31" customFormat="1" x14ac:dyDescent="0.15">
      <c r="A872" s="55"/>
      <c r="FA872" s="178"/>
      <c r="FB872" s="178"/>
    </row>
    <row r="873" spans="1:158" s="31" customFormat="1" x14ac:dyDescent="0.15">
      <c r="A873" s="55"/>
      <c r="FA873" s="178"/>
      <c r="FB873" s="178"/>
    </row>
    <row r="874" spans="1:158" s="31" customFormat="1" x14ac:dyDescent="0.15">
      <c r="A874" s="55"/>
      <c r="FA874" s="178"/>
      <c r="FB874" s="178"/>
    </row>
    <row r="875" spans="1:158" s="31" customFormat="1" x14ac:dyDescent="0.15">
      <c r="A875" s="55"/>
      <c r="FA875" s="178"/>
      <c r="FB875" s="178"/>
    </row>
    <row r="876" spans="1:158" s="31" customFormat="1" x14ac:dyDescent="0.15">
      <c r="A876" s="55"/>
      <c r="FA876" s="178"/>
      <c r="FB876" s="178"/>
    </row>
    <row r="877" spans="1:158" s="31" customFormat="1" x14ac:dyDescent="0.15">
      <c r="A877" s="55"/>
      <c r="FA877" s="178"/>
      <c r="FB877" s="178"/>
    </row>
    <row r="878" spans="1:158" s="31" customFormat="1" x14ac:dyDescent="0.15">
      <c r="A878" s="55"/>
      <c r="FA878" s="178"/>
      <c r="FB878" s="178"/>
    </row>
    <row r="879" spans="1:158" s="31" customFormat="1" x14ac:dyDescent="0.15">
      <c r="A879" s="55"/>
      <c r="FA879" s="178"/>
      <c r="FB879" s="178"/>
    </row>
    <row r="880" spans="1:158" s="31" customFormat="1" x14ac:dyDescent="0.15">
      <c r="A880" s="55"/>
      <c r="FA880" s="178"/>
      <c r="FB880" s="178"/>
    </row>
    <row r="881" spans="1:158" s="31" customFormat="1" x14ac:dyDescent="0.15">
      <c r="A881" s="55"/>
      <c r="FA881" s="178"/>
      <c r="FB881" s="178"/>
    </row>
    <row r="882" spans="1:158" s="31" customFormat="1" x14ac:dyDescent="0.15">
      <c r="A882" s="55"/>
      <c r="FA882" s="178"/>
      <c r="FB882" s="178"/>
    </row>
    <row r="883" spans="1:158" s="31" customFormat="1" x14ac:dyDescent="0.15">
      <c r="A883" s="55"/>
      <c r="FA883" s="178"/>
      <c r="FB883" s="178"/>
    </row>
    <row r="884" spans="1:158" s="31" customFormat="1" x14ac:dyDescent="0.15">
      <c r="A884" s="55"/>
      <c r="FA884" s="178"/>
      <c r="FB884" s="178"/>
    </row>
    <row r="885" spans="1:158" s="31" customFormat="1" x14ac:dyDescent="0.15">
      <c r="A885" s="55"/>
      <c r="FA885" s="178"/>
      <c r="FB885" s="178"/>
    </row>
    <row r="886" spans="1:158" s="31" customFormat="1" x14ac:dyDescent="0.15">
      <c r="A886" s="55"/>
      <c r="FA886" s="178"/>
      <c r="FB886" s="178"/>
    </row>
    <row r="887" spans="1:158" s="31" customFormat="1" x14ac:dyDescent="0.15">
      <c r="A887" s="55"/>
      <c r="FA887" s="178"/>
      <c r="FB887" s="178"/>
    </row>
    <row r="888" spans="1:158" s="31" customFormat="1" x14ac:dyDescent="0.15">
      <c r="A888" s="55"/>
      <c r="FA888" s="178"/>
      <c r="FB888" s="178"/>
    </row>
    <row r="889" spans="1:158" s="31" customFormat="1" x14ac:dyDescent="0.15">
      <c r="A889" s="55"/>
      <c r="FA889" s="178"/>
      <c r="FB889" s="178"/>
    </row>
    <row r="890" spans="1:158" s="31" customFormat="1" x14ac:dyDescent="0.15">
      <c r="A890" s="55"/>
      <c r="FA890" s="178"/>
      <c r="FB890" s="178"/>
    </row>
    <row r="891" spans="1:158" s="31" customFormat="1" x14ac:dyDescent="0.15">
      <c r="A891" s="55"/>
      <c r="FA891" s="178"/>
      <c r="FB891" s="178"/>
    </row>
    <row r="892" spans="1:158" s="31" customFormat="1" x14ac:dyDescent="0.15">
      <c r="A892" s="55"/>
      <c r="FA892" s="178"/>
      <c r="FB892" s="178"/>
    </row>
    <row r="893" spans="1:158" s="31" customFormat="1" x14ac:dyDescent="0.15">
      <c r="A893" s="55"/>
      <c r="FA893" s="178"/>
      <c r="FB893" s="178"/>
    </row>
    <row r="894" spans="1:158" s="31" customFormat="1" x14ac:dyDescent="0.15">
      <c r="A894" s="55"/>
      <c r="FA894" s="178"/>
      <c r="FB894" s="178"/>
    </row>
    <row r="895" spans="1:158" s="31" customFormat="1" x14ac:dyDescent="0.15">
      <c r="A895" s="55"/>
      <c r="FA895" s="178"/>
      <c r="FB895" s="178"/>
    </row>
    <row r="896" spans="1:158" s="31" customFormat="1" x14ac:dyDescent="0.15">
      <c r="A896" s="55"/>
      <c r="FA896" s="178"/>
      <c r="FB896" s="178"/>
    </row>
    <row r="897" spans="1:158" s="31" customFormat="1" x14ac:dyDescent="0.15">
      <c r="A897" s="55"/>
      <c r="FA897" s="178"/>
      <c r="FB897" s="178"/>
    </row>
    <row r="898" spans="1:158" s="31" customFormat="1" x14ac:dyDescent="0.15">
      <c r="A898" s="55"/>
      <c r="FA898" s="178"/>
      <c r="FB898" s="178"/>
    </row>
    <row r="899" spans="1:158" s="31" customFormat="1" x14ac:dyDescent="0.15">
      <c r="A899" s="55"/>
      <c r="FA899" s="178"/>
      <c r="FB899" s="178"/>
    </row>
    <row r="900" spans="1:158" s="31" customFormat="1" x14ac:dyDescent="0.15">
      <c r="A900" s="55"/>
      <c r="FA900" s="178"/>
      <c r="FB900" s="178"/>
    </row>
    <row r="901" spans="1:158" s="31" customFormat="1" x14ac:dyDescent="0.15">
      <c r="A901" s="55"/>
      <c r="FA901" s="178"/>
      <c r="FB901" s="178"/>
    </row>
    <row r="902" spans="1:158" s="31" customFormat="1" x14ac:dyDescent="0.15">
      <c r="A902" s="55"/>
      <c r="FA902" s="178"/>
      <c r="FB902" s="178"/>
    </row>
    <row r="903" spans="1:158" s="31" customFormat="1" x14ac:dyDescent="0.15">
      <c r="A903" s="55"/>
      <c r="FA903" s="178"/>
      <c r="FB903" s="178"/>
    </row>
    <row r="904" spans="1:158" s="31" customFormat="1" x14ac:dyDescent="0.15">
      <c r="A904" s="55"/>
      <c r="FA904" s="178"/>
      <c r="FB904" s="178"/>
    </row>
    <row r="905" spans="1:158" s="31" customFormat="1" x14ac:dyDescent="0.15">
      <c r="A905" s="55"/>
      <c r="FA905" s="178"/>
      <c r="FB905" s="178"/>
    </row>
    <row r="906" spans="1:158" s="31" customFormat="1" x14ac:dyDescent="0.15">
      <c r="A906" s="55"/>
      <c r="FA906" s="178"/>
      <c r="FB906" s="178"/>
    </row>
    <row r="907" spans="1:158" s="31" customFormat="1" x14ac:dyDescent="0.15">
      <c r="A907" s="55"/>
      <c r="FA907" s="178"/>
      <c r="FB907" s="178"/>
    </row>
    <row r="908" spans="1:158" s="31" customFormat="1" x14ac:dyDescent="0.15">
      <c r="A908" s="55"/>
      <c r="FA908" s="178"/>
      <c r="FB908" s="178"/>
    </row>
    <row r="909" spans="1:158" s="31" customFormat="1" x14ac:dyDescent="0.15">
      <c r="A909" s="55"/>
      <c r="FA909" s="178"/>
      <c r="FB909" s="178"/>
    </row>
    <row r="910" spans="1:158" s="31" customFormat="1" x14ac:dyDescent="0.15">
      <c r="A910" s="55"/>
      <c r="FA910" s="178"/>
      <c r="FB910" s="178"/>
    </row>
    <row r="911" spans="1:158" s="31" customFormat="1" x14ac:dyDescent="0.15">
      <c r="A911" s="55"/>
      <c r="FA911" s="178"/>
      <c r="FB911" s="178"/>
    </row>
    <row r="912" spans="1:158" s="31" customFormat="1" x14ac:dyDescent="0.15">
      <c r="A912" s="55"/>
      <c r="FA912" s="178"/>
      <c r="FB912" s="178"/>
    </row>
    <row r="913" spans="1:158" s="31" customFormat="1" x14ac:dyDescent="0.15">
      <c r="A913" s="55"/>
      <c r="FA913" s="178"/>
      <c r="FB913" s="178"/>
    </row>
    <row r="914" spans="1:158" s="31" customFormat="1" x14ac:dyDescent="0.15">
      <c r="A914" s="55"/>
      <c r="FA914" s="178"/>
      <c r="FB914" s="178"/>
    </row>
    <row r="915" spans="1:158" s="31" customFormat="1" x14ac:dyDescent="0.15">
      <c r="A915" s="55"/>
      <c r="FA915" s="178"/>
      <c r="FB915" s="178"/>
    </row>
    <row r="916" spans="1:158" s="31" customFormat="1" x14ac:dyDescent="0.15">
      <c r="A916" s="55"/>
      <c r="FA916" s="178"/>
      <c r="FB916" s="178"/>
    </row>
    <row r="917" spans="1:158" s="31" customFormat="1" x14ac:dyDescent="0.15">
      <c r="A917" s="55"/>
      <c r="FA917" s="178"/>
      <c r="FB917" s="178"/>
    </row>
    <row r="918" spans="1:158" s="31" customFormat="1" x14ac:dyDescent="0.15">
      <c r="A918" s="55"/>
      <c r="FA918" s="178"/>
      <c r="FB918" s="178"/>
    </row>
    <row r="919" spans="1:158" s="31" customFormat="1" x14ac:dyDescent="0.15">
      <c r="A919" s="55"/>
      <c r="FA919" s="178"/>
      <c r="FB919" s="178"/>
    </row>
    <row r="920" spans="1:158" s="31" customFormat="1" x14ac:dyDescent="0.15">
      <c r="A920" s="55"/>
      <c r="FA920" s="178"/>
      <c r="FB920" s="178"/>
    </row>
    <row r="921" spans="1:158" s="31" customFormat="1" x14ac:dyDescent="0.15">
      <c r="A921" s="55"/>
      <c r="FA921" s="178"/>
      <c r="FB921" s="178"/>
    </row>
    <row r="922" spans="1:158" s="31" customFormat="1" x14ac:dyDescent="0.15">
      <c r="A922" s="55"/>
      <c r="FA922" s="178"/>
      <c r="FB922" s="178"/>
    </row>
    <row r="923" spans="1:158" s="31" customFormat="1" x14ac:dyDescent="0.15">
      <c r="A923" s="55"/>
      <c r="FA923" s="178"/>
      <c r="FB923" s="178"/>
    </row>
    <row r="924" spans="1:158" s="31" customFormat="1" x14ac:dyDescent="0.15">
      <c r="A924" s="55"/>
      <c r="FA924" s="178"/>
      <c r="FB924" s="178"/>
    </row>
    <row r="925" spans="1:158" s="31" customFormat="1" x14ac:dyDescent="0.15">
      <c r="A925" s="55"/>
      <c r="FA925" s="178"/>
      <c r="FB925" s="178"/>
    </row>
    <row r="926" spans="1:158" s="31" customFormat="1" x14ac:dyDescent="0.15">
      <c r="A926" s="55"/>
      <c r="FA926" s="178"/>
      <c r="FB926" s="178"/>
    </row>
    <row r="927" spans="1:158" s="31" customFormat="1" x14ac:dyDescent="0.15">
      <c r="A927" s="55"/>
      <c r="FA927" s="178"/>
      <c r="FB927" s="178"/>
    </row>
    <row r="928" spans="1:158" s="31" customFormat="1" x14ac:dyDescent="0.15">
      <c r="A928" s="55"/>
      <c r="FA928" s="178"/>
      <c r="FB928" s="178"/>
    </row>
    <row r="929" spans="1:158" s="31" customFormat="1" x14ac:dyDescent="0.15">
      <c r="A929" s="55"/>
      <c r="FA929" s="178"/>
      <c r="FB929" s="178"/>
    </row>
    <row r="930" spans="1:158" s="31" customFormat="1" x14ac:dyDescent="0.15">
      <c r="A930" s="55"/>
      <c r="FA930" s="178"/>
      <c r="FB930" s="178"/>
    </row>
    <row r="931" spans="1:158" s="31" customFormat="1" x14ac:dyDescent="0.15">
      <c r="A931" s="55"/>
      <c r="FA931" s="178"/>
      <c r="FB931" s="178"/>
    </row>
    <row r="932" spans="1:158" s="31" customFormat="1" x14ac:dyDescent="0.15">
      <c r="A932" s="55"/>
      <c r="FA932" s="178"/>
      <c r="FB932" s="178"/>
    </row>
    <row r="933" spans="1:158" s="31" customFormat="1" x14ac:dyDescent="0.15">
      <c r="A933" s="55"/>
      <c r="FA933" s="178"/>
      <c r="FB933" s="178"/>
    </row>
    <row r="934" spans="1:158" s="31" customFormat="1" x14ac:dyDescent="0.15">
      <c r="A934" s="55"/>
      <c r="FA934" s="178"/>
      <c r="FB934" s="178"/>
    </row>
    <row r="935" spans="1:158" s="31" customFormat="1" x14ac:dyDescent="0.15">
      <c r="A935" s="55"/>
      <c r="FA935" s="178"/>
      <c r="FB935" s="178"/>
    </row>
    <row r="936" spans="1:158" s="31" customFormat="1" x14ac:dyDescent="0.15">
      <c r="A936" s="55"/>
      <c r="FA936" s="178"/>
      <c r="FB936" s="178"/>
    </row>
    <row r="937" spans="1:158" s="31" customFormat="1" x14ac:dyDescent="0.15">
      <c r="A937" s="55"/>
      <c r="FA937" s="178"/>
      <c r="FB937" s="178"/>
    </row>
    <row r="938" spans="1:158" s="31" customFormat="1" x14ac:dyDescent="0.15">
      <c r="A938" s="55"/>
      <c r="FA938" s="178"/>
      <c r="FB938" s="178"/>
    </row>
    <row r="939" spans="1:158" s="31" customFormat="1" x14ac:dyDescent="0.15">
      <c r="A939" s="55"/>
      <c r="FA939" s="178"/>
      <c r="FB939" s="178"/>
    </row>
    <row r="940" spans="1:158" s="31" customFormat="1" x14ac:dyDescent="0.15">
      <c r="A940" s="55"/>
      <c r="FA940" s="178"/>
      <c r="FB940" s="178"/>
    </row>
    <row r="941" spans="1:158" s="31" customFormat="1" x14ac:dyDescent="0.15">
      <c r="A941" s="55"/>
      <c r="FA941" s="178"/>
      <c r="FB941" s="178"/>
    </row>
    <row r="942" spans="1:158" s="31" customFormat="1" x14ac:dyDescent="0.15">
      <c r="A942" s="55"/>
      <c r="FA942" s="178"/>
      <c r="FB942" s="178"/>
    </row>
    <row r="943" spans="1:158" s="31" customFormat="1" x14ac:dyDescent="0.15">
      <c r="A943" s="55"/>
      <c r="FA943" s="178"/>
      <c r="FB943" s="178"/>
    </row>
    <row r="944" spans="1:158" s="31" customFormat="1" x14ac:dyDescent="0.15">
      <c r="A944" s="55"/>
      <c r="FA944" s="178"/>
      <c r="FB944" s="178"/>
    </row>
    <row r="945" spans="1:158" s="31" customFormat="1" x14ac:dyDescent="0.15">
      <c r="A945" s="55"/>
      <c r="FA945" s="178"/>
      <c r="FB945" s="178"/>
    </row>
    <row r="946" spans="1:158" s="31" customFormat="1" x14ac:dyDescent="0.15">
      <c r="A946" s="55"/>
      <c r="FA946" s="178"/>
      <c r="FB946" s="178"/>
    </row>
    <row r="947" spans="1:158" s="31" customFormat="1" x14ac:dyDescent="0.15">
      <c r="A947" s="55"/>
      <c r="FA947" s="178"/>
      <c r="FB947" s="178"/>
    </row>
    <row r="948" spans="1:158" s="31" customFormat="1" x14ac:dyDescent="0.15">
      <c r="A948" s="55"/>
      <c r="FA948" s="178"/>
      <c r="FB948" s="178"/>
    </row>
    <row r="949" spans="1:158" s="31" customFormat="1" x14ac:dyDescent="0.15">
      <c r="A949" s="55"/>
      <c r="FA949" s="178"/>
      <c r="FB949" s="178"/>
    </row>
    <row r="950" spans="1:158" s="31" customFormat="1" x14ac:dyDescent="0.15">
      <c r="A950" s="55"/>
      <c r="FA950" s="178"/>
      <c r="FB950" s="178"/>
    </row>
    <row r="951" spans="1:158" s="31" customFormat="1" x14ac:dyDescent="0.15">
      <c r="A951" s="55"/>
      <c r="FA951" s="178"/>
      <c r="FB951" s="178"/>
    </row>
    <row r="952" spans="1:158" s="31" customFormat="1" x14ac:dyDescent="0.15">
      <c r="A952" s="55"/>
      <c r="FA952" s="178"/>
      <c r="FB952" s="178"/>
    </row>
    <row r="953" spans="1:158" s="31" customFormat="1" x14ac:dyDescent="0.15">
      <c r="A953" s="55"/>
      <c r="FA953" s="178"/>
      <c r="FB953" s="178"/>
    </row>
    <row r="954" spans="1:158" s="31" customFormat="1" x14ac:dyDescent="0.15">
      <c r="A954" s="55"/>
      <c r="FA954" s="178"/>
      <c r="FB954" s="178"/>
    </row>
    <row r="955" spans="1:158" s="31" customFormat="1" x14ac:dyDescent="0.15">
      <c r="A955" s="55"/>
      <c r="FA955" s="178"/>
      <c r="FB955" s="178"/>
    </row>
    <row r="956" spans="1:158" s="31" customFormat="1" x14ac:dyDescent="0.15">
      <c r="A956" s="55"/>
      <c r="FA956" s="178"/>
      <c r="FB956" s="178"/>
    </row>
    <row r="957" spans="1:158" s="31" customFormat="1" x14ac:dyDescent="0.15">
      <c r="A957" s="55"/>
      <c r="FA957" s="178"/>
      <c r="FB957" s="178"/>
    </row>
    <row r="958" spans="1:158" s="31" customFormat="1" x14ac:dyDescent="0.15">
      <c r="A958" s="55"/>
      <c r="FA958" s="178"/>
      <c r="FB958" s="178"/>
    </row>
    <row r="959" spans="1:158" s="31" customFormat="1" x14ac:dyDescent="0.15">
      <c r="A959" s="55"/>
      <c r="FA959" s="178"/>
      <c r="FB959" s="178"/>
    </row>
    <row r="960" spans="1:158" s="31" customFormat="1" x14ac:dyDescent="0.15">
      <c r="A960" s="55"/>
      <c r="FA960" s="178"/>
      <c r="FB960" s="178"/>
    </row>
    <row r="961" spans="1:158" s="31" customFormat="1" x14ac:dyDescent="0.15">
      <c r="A961" s="55"/>
      <c r="FA961" s="178"/>
      <c r="FB961" s="178"/>
    </row>
    <row r="962" spans="1:158" s="31" customFormat="1" x14ac:dyDescent="0.15">
      <c r="A962" s="55"/>
      <c r="FA962" s="178"/>
      <c r="FB962" s="178"/>
    </row>
    <row r="963" spans="1:158" s="31" customFormat="1" x14ac:dyDescent="0.15">
      <c r="A963" s="55"/>
      <c r="FA963" s="178"/>
      <c r="FB963" s="178"/>
    </row>
    <row r="964" spans="1:158" s="31" customFormat="1" x14ac:dyDescent="0.15">
      <c r="A964" s="55"/>
      <c r="FA964" s="178"/>
      <c r="FB964" s="178"/>
    </row>
    <row r="965" spans="1:158" s="31" customFormat="1" x14ac:dyDescent="0.15">
      <c r="A965" s="55"/>
      <c r="FA965" s="178"/>
      <c r="FB965" s="178"/>
    </row>
    <row r="966" spans="1:158" s="31" customFormat="1" x14ac:dyDescent="0.15">
      <c r="A966" s="55"/>
      <c r="FA966" s="178"/>
      <c r="FB966" s="178"/>
    </row>
    <row r="967" spans="1:158" s="31" customFormat="1" x14ac:dyDescent="0.15">
      <c r="A967" s="55"/>
      <c r="FA967" s="178"/>
      <c r="FB967" s="178"/>
    </row>
    <row r="968" spans="1:158" s="31" customFormat="1" x14ac:dyDescent="0.15">
      <c r="A968" s="55"/>
      <c r="FA968" s="178"/>
      <c r="FB968" s="178"/>
    </row>
    <row r="969" spans="1:158" s="31" customFormat="1" x14ac:dyDescent="0.15">
      <c r="A969" s="55"/>
      <c r="FA969" s="178"/>
      <c r="FB969" s="178"/>
    </row>
    <row r="970" spans="1:158" s="31" customFormat="1" x14ac:dyDescent="0.15">
      <c r="A970" s="55"/>
      <c r="FA970" s="178"/>
      <c r="FB970" s="178"/>
    </row>
    <row r="971" spans="1:158" s="31" customFormat="1" x14ac:dyDescent="0.15">
      <c r="A971" s="55"/>
      <c r="FA971" s="178"/>
      <c r="FB971" s="178"/>
    </row>
    <row r="972" spans="1:158" s="31" customFormat="1" x14ac:dyDescent="0.15">
      <c r="A972" s="55"/>
      <c r="FA972" s="178"/>
      <c r="FB972" s="178"/>
    </row>
    <row r="973" spans="1:158" s="31" customFormat="1" x14ac:dyDescent="0.15">
      <c r="A973" s="55"/>
      <c r="FA973" s="178"/>
      <c r="FB973" s="178"/>
    </row>
    <row r="974" spans="1:158" s="31" customFormat="1" x14ac:dyDescent="0.15">
      <c r="A974" s="55"/>
      <c r="FA974" s="178"/>
      <c r="FB974" s="178"/>
    </row>
    <row r="975" spans="1:158" s="31" customFormat="1" x14ac:dyDescent="0.15">
      <c r="A975" s="55"/>
      <c r="FA975" s="178"/>
      <c r="FB975" s="178"/>
    </row>
    <row r="976" spans="1:158" s="31" customFormat="1" x14ac:dyDescent="0.15">
      <c r="A976" s="55"/>
      <c r="FA976" s="178"/>
      <c r="FB976" s="178"/>
    </row>
    <row r="977" spans="1:158" s="31" customFormat="1" x14ac:dyDescent="0.15">
      <c r="A977" s="55"/>
      <c r="FA977" s="178"/>
      <c r="FB977" s="178"/>
    </row>
    <row r="978" spans="1:158" s="31" customFormat="1" x14ac:dyDescent="0.15">
      <c r="A978" s="55"/>
      <c r="FA978" s="178"/>
      <c r="FB978" s="178"/>
    </row>
    <row r="979" spans="1:158" s="31" customFormat="1" x14ac:dyDescent="0.15">
      <c r="A979" s="55"/>
      <c r="FA979" s="178"/>
      <c r="FB979" s="178"/>
    </row>
    <row r="980" spans="1:158" s="31" customFormat="1" x14ac:dyDescent="0.15">
      <c r="A980" s="55"/>
      <c r="FA980" s="178"/>
      <c r="FB980" s="178"/>
    </row>
    <row r="981" spans="1:158" s="31" customFormat="1" x14ac:dyDescent="0.15">
      <c r="A981" s="55"/>
      <c r="FA981" s="178"/>
      <c r="FB981" s="178"/>
    </row>
    <row r="982" spans="1:158" s="31" customFormat="1" x14ac:dyDescent="0.15">
      <c r="A982" s="55"/>
      <c r="FA982" s="178"/>
      <c r="FB982" s="178"/>
    </row>
    <row r="983" spans="1:158" s="31" customFormat="1" x14ac:dyDescent="0.15">
      <c r="A983" s="55"/>
      <c r="FA983" s="178"/>
      <c r="FB983" s="178"/>
    </row>
    <row r="984" spans="1:158" s="31" customFormat="1" x14ac:dyDescent="0.15">
      <c r="A984" s="55"/>
      <c r="FA984" s="178"/>
      <c r="FB984" s="178"/>
    </row>
    <row r="985" spans="1:158" s="31" customFormat="1" x14ac:dyDescent="0.15">
      <c r="A985" s="55"/>
      <c r="FA985" s="178"/>
      <c r="FB985" s="178"/>
    </row>
  </sheetData>
  <sortState ref="A51:IT64">
    <sortCondition descending="1" ref="FB51:FB64"/>
    <sortCondition descending="1" ref="EW51:EW64"/>
  </sortState>
  <mergeCells count="15">
    <mergeCell ref="EQ1:EV1"/>
    <mergeCell ref="CO1:CT1"/>
    <mergeCell ref="DM1:DR1"/>
    <mergeCell ref="CU1:CZ1"/>
    <mergeCell ref="DA1:DF1"/>
    <mergeCell ref="DG1:DL1"/>
    <mergeCell ref="DS1:DX1"/>
    <mergeCell ref="DY1:ED1"/>
    <mergeCell ref="EE1:EJ1"/>
    <mergeCell ref="EK1:EP1"/>
    <mergeCell ref="BK1:BP1"/>
    <mergeCell ref="BQ1:BV1"/>
    <mergeCell ref="BW1:CB1"/>
    <mergeCell ref="CC1:CH1"/>
    <mergeCell ref="CI1:CN1"/>
  </mergeCells>
  <phoneticPr fontId="13" type="noConversion"/>
  <printOptions headings="1"/>
  <pageMargins left="0.39" right="0.39" top="0.88" bottom="0.4" header="0.28999999999999998" footer="0.39"/>
  <pageSetup scale="59" orientation="portrait" horizontalDpi="0" verticalDpi="0"/>
  <headerFooter>
    <oddHeader>&amp;L&amp;"Arial,Vet"&amp;18SGS: Bekercompetitie voor clubviertallen (persoonlijke scores)</oddHeader>
    <oddFooter>&amp;L&amp;"Arial,Vet"&amp;12Sorteervolgorde: 1) aantal gespeelde partijen; 2) scoringspercentage</oddFooter>
  </headerFooter>
  <colBreaks count="4" manualBreakCount="4">
    <brk id="32" max="64" man="1"/>
    <brk id="62" max="64" man="1"/>
    <brk id="92" max="64" man="1"/>
    <brk id="128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SGS-Beker</vt:lpstr>
      <vt:lpstr>Persoonlijke resultaten</vt:lpstr>
      <vt:lpstr>'Persoonlijke resultaten'!Afdrukbereik</vt:lpstr>
      <vt:lpstr>'SGS-Beker'!Afdrukbereik</vt:lpstr>
      <vt:lpstr>'Persoonlijke resultaten'!Afdruktitels</vt:lpstr>
      <vt:lpstr>'SGS-Beker'!Afdruktitels</vt:lpstr>
    </vt:vector>
  </TitlesOfParts>
  <Company>Lodder Applicaties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 Vonk</dc:creator>
  <cp:lastModifiedBy>Diana</cp:lastModifiedBy>
  <cp:lastPrinted>2019-07-07T12:16:43Z</cp:lastPrinted>
  <dcterms:created xsi:type="dcterms:W3CDTF">2006-09-18T20:37:00Z</dcterms:created>
  <dcterms:modified xsi:type="dcterms:W3CDTF">2019-07-07T12:17:13Z</dcterms:modified>
</cp:coreProperties>
</file>